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ate1904="1"/>
  <mc:AlternateContent xmlns:mc="http://schemas.openxmlformats.org/markup-compatibility/2006">
    <mc:Choice Requires="x15">
      <x15ac:absPath xmlns:x15ac="http://schemas.microsoft.com/office/spreadsheetml/2010/11/ac" url="\\Share-ishikawa\リビング\☆富山エリア\予定エリア\"/>
    </mc:Choice>
  </mc:AlternateContent>
  <xr:revisionPtr revIDLastSave="0" documentId="13_ncr:1_{12FB65F6-F899-403A-B814-99018E9F8A85}" xr6:coauthVersionLast="47" xr6:coauthVersionMax="47" xr10:uidLastSave="{00000000-0000-0000-0000-000000000000}"/>
  <bookViews>
    <workbookView xWindow="-120" yWindow="-120" windowWidth="29040" windowHeight="15840" tabRatio="729" xr2:uid="{00000000-000D-0000-FFFF-FFFF00000000}"/>
  </bookViews>
  <sheets>
    <sheet name="全戸" sheetId="36" r:id="rId1"/>
    <sheet name="集合" sheetId="39" r:id="rId2"/>
    <sheet name="戸建て" sheetId="41" r:id="rId3"/>
  </sheets>
  <definedNames>
    <definedName name="_xlnm.Print_Area" localSheetId="2">戸建て!$A$1:$BH$52</definedName>
    <definedName name="_xlnm.Print_Area" localSheetId="1">集合!$A$1:$BH$52</definedName>
    <definedName name="_xlnm.Print_Area" localSheetId="0">全戸!$A$1:$BH$52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0" i="41" l="1"/>
  <c r="AD11" i="41"/>
  <c r="AD50" i="41" l="1"/>
  <c r="AD51" i="41"/>
  <c r="AW52" i="36" l="1"/>
  <c r="X53" i="36"/>
  <c r="AI37" i="41"/>
  <c r="AI35" i="41"/>
  <c r="AI36" i="41"/>
  <c r="T1" i="36"/>
  <c r="AD1" i="36" s="1"/>
  <c r="BH11" i="39"/>
  <c r="BH37" i="36" l="1"/>
  <c r="BH24" i="36"/>
  <c r="BH11" i="36"/>
  <c r="BC11" i="36"/>
  <c r="AX11" i="36"/>
  <c r="AS11" i="36"/>
  <c r="AN11" i="36"/>
  <c r="AI11" i="36"/>
  <c r="O31" i="36"/>
  <c r="T11" i="36"/>
  <c r="O11" i="36"/>
  <c r="J11" i="36"/>
  <c r="E11" i="36"/>
  <c r="AD20" i="39"/>
  <c r="Y11" i="39"/>
  <c r="AD20" i="36"/>
  <c r="Y11" i="36"/>
  <c r="X54" i="36"/>
  <c r="X54" i="39"/>
  <c r="X53" i="39"/>
  <c r="X54" i="41"/>
  <c r="X53" i="41"/>
  <c r="AD14" i="41"/>
  <c r="AD15" i="41"/>
  <c r="AD13" i="41"/>
  <c r="Y16" i="41"/>
  <c r="AD12" i="41"/>
  <c r="D52" i="36"/>
  <c r="AC52" i="36"/>
  <c r="Y51" i="41"/>
  <c r="Y49" i="41"/>
  <c r="BH1" i="41"/>
  <c r="AX1" i="41"/>
  <c r="AN1" i="41"/>
  <c r="AD1" i="41"/>
  <c r="T1" i="41"/>
  <c r="BH1" i="39"/>
  <c r="AX1" i="39"/>
  <c r="AN1" i="39"/>
  <c r="AD1" i="39"/>
  <c r="T1" i="39"/>
  <c r="BH1" i="36"/>
  <c r="AX1" i="36"/>
  <c r="AN1" i="36"/>
  <c r="J5" i="36" l="1"/>
  <c r="AC16" i="41"/>
  <c r="AC16" i="36"/>
  <c r="AC16" i="39"/>
  <c r="AI11" i="39"/>
  <c r="M4" i="41"/>
  <c r="W4" i="41" s="1"/>
  <c r="AG4" i="41" s="1"/>
  <c r="AQ4" i="41" s="1"/>
  <c r="BA4" i="41" s="1"/>
  <c r="M5" i="41"/>
  <c r="W5" i="41" s="1"/>
  <c r="AG5" i="41" s="1"/>
  <c r="AQ5" i="41" s="1"/>
  <c r="BA5" i="41" s="1"/>
  <c r="M6" i="41"/>
  <c r="W6" i="41" s="1"/>
  <c r="AG6" i="41" s="1"/>
  <c r="AQ6" i="41" s="1"/>
  <c r="BA6" i="41" s="1"/>
  <c r="M4" i="39"/>
  <c r="W4" i="39" s="1"/>
  <c r="AG4" i="39" s="1"/>
  <c r="AQ4" i="39" s="1"/>
  <c r="BA4" i="39" s="1"/>
  <c r="M5" i="39"/>
  <c r="W5" i="39" s="1"/>
  <c r="AG5" i="39" s="1"/>
  <c r="AQ5" i="39" s="1"/>
  <c r="BA5" i="39" s="1"/>
  <c r="M6" i="39"/>
  <c r="W6" i="39" s="1"/>
  <c r="AG6" i="39" s="1"/>
  <c r="AQ6" i="39" s="1"/>
  <c r="BA6" i="39" s="1"/>
  <c r="M3" i="41"/>
  <c r="W3" i="41" s="1"/>
  <c r="AG3" i="41" s="1"/>
  <c r="AQ3" i="41" s="1"/>
  <c r="BA3" i="41" s="1"/>
  <c r="M3" i="39"/>
  <c r="W3" i="39" s="1"/>
  <c r="AG3" i="39" s="1"/>
  <c r="AQ3" i="39" s="1"/>
  <c r="BA3" i="39" s="1"/>
  <c r="M3" i="36"/>
  <c r="BA6" i="36"/>
  <c r="BA5" i="36"/>
  <c r="BA4" i="36"/>
  <c r="BA3" i="36"/>
  <c r="AQ6" i="36"/>
  <c r="AQ5" i="36"/>
  <c r="AQ4" i="36"/>
  <c r="AQ3" i="36"/>
  <c r="AG6" i="36"/>
  <c r="AG5" i="36"/>
  <c r="AG4" i="36"/>
  <c r="AG3" i="36"/>
  <c r="W6" i="36"/>
  <c r="W5" i="36"/>
  <c r="W4" i="36"/>
  <c r="W3" i="36"/>
  <c r="M6" i="36"/>
  <c r="M5" i="36"/>
  <c r="M4" i="36"/>
  <c r="Y48" i="41" l="1"/>
  <c r="BG52" i="41"/>
  <c r="BG32" i="41"/>
  <c r="BG19" i="41"/>
  <c r="BB52" i="41"/>
  <c r="AW52" i="41"/>
  <c r="AR52" i="41"/>
  <c r="AM52" i="41"/>
  <c r="AH52" i="41"/>
  <c r="AC52" i="41"/>
  <c r="S52" i="41"/>
  <c r="N52" i="41"/>
  <c r="N26" i="41"/>
  <c r="I52" i="41"/>
  <c r="D52" i="41"/>
  <c r="BG52" i="39"/>
  <c r="BG32" i="39"/>
  <c r="BG19" i="39"/>
  <c r="BB52" i="39"/>
  <c r="AW52" i="39"/>
  <c r="AR52" i="39"/>
  <c r="AM52" i="39"/>
  <c r="AH52" i="39"/>
  <c r="AC52" i="39"/>
  <c r="S52" i="39"/>
  <c r="N52" i="39"/>
  <c r="N26" i="39"/>
  <c r="I52" i="39"/>
  <c r="D52" i="39"/>
  <c r="BG52" i="36"/>
  <c r="BG32" i="36"/>
  <c r="BG19" i="36"/>
  <c r="BB52" i="36"/>
  <c r="AR52" i="36"/>
  <c r="AM52" i="36"/>
  <c r="AH52" i="36"/>
  <c r="S52" i="36"/>
  <c r="I52" i="36"/>
  <c r="N26" i="36"/>
  <c r="N52" i="36"/>
  <c r="BH24" i="39"/>
  <c r="Y38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J33" i="41"/>
  <c r="J32" i="41"/>
  <c r="J31" i="41"/>
  <c r="J30" i="41"/>
  <c r="J29" i="41"/>
  <c r="J28" i="41"/>
  <c r="J27" i="41"/>
  <c r="J26" i="41"/>
  <c r="J25" i="41"/>
  <c r="J24" i="41"/>
  <c r="J23" i="41"/>
  <c r="J22" i="41"/>
  <c r="J21" i="41"/>
  <c r="J20" i="41"/>
  <c r="J19" i="41"/>
  <c r="J18" i="41"/>
  <c r="J17" i="41"/>
  <c r="J16" i="41"/>
  <c r="J15" i="41"/>
  <c r="J14" i="41"/>
  <c r="J13" i="41"/>
  <c r="J12" i="41"/>
  <c r="O20" i="41"/>
  <c r="O19" i="41"/>
  <c r="O18" i="41"/>
  <c r="O17" i="41"/>
  <c r="O16" i="41"/>
  <c r="O15" i="41"/>
  <c r="O14" i="41"/>
  <c r="O13" i="41"/>
  <c r="O12" i="41"/>
  <c r="BH37" i="39"/>
  <c r="BC11" i="39"/>
  <c r="AX11" i="39"/>
  <c r="AS11" i="39"/>
  <c r="AN11" i="39"/>
  <c r="T11" i="39"/>
  <c r="O31" i="39"/>
  <c r="O11" i="39"/>
  <c r="J11" i="39"/>
  <c r="E11" i="39"/>
  <c r="AD5" i="36"/>
  <c r="J4" i="36"/>
  <c r="J6" i="36" s="1"/>
  <c r="BH39" i="41"/>
  <c r="BH40" i="41"/>
  <c r="BH41" i="41"/>
  <c r="BH38" i="41"/>
  <c r="BH26" i="41"/>
  <c r="BH27" i="41"/>
  <c r="BH28" i="41"/>
  <c r="BH29" i="41"/>
  <c r="BH25" i="41"/>
  <c r="BH13" i="41"/>
  <c r="BH14" i="41"/>
  <c r="BH15" i="41"/>
  <c r="BH16" i="41"/>
  <c r="BH17" i="41"/>
  <c r="BH12" i="41"/>
  <c r="BC12" i="41"/>
  <c r="BC13" i="41"/>
  <c r="BC14" i="41"/>
  <c r="BC15" i="41"/>
  <c r="BC16" i="41"/>
  <c r="BC17" i="41"/>
  <c r="BC18" i="41"/>
  <c r="BC19" i="41"/>
  <c r="BC20" i="41"/>
  <c r="BC21" i="41"/>
  <c r="BC22" i="41"/>
  <c r="BC23" i="41"/>
  <c r="BC24" i="41"/>
  <c r="BC25" i="41"/>
  <c r="BC26" i="41"/>
  <c r="BC27" i="41"/>
  <c r="BC28" i="41"/>
  <c r="BC29" i="41"/>
  <c r="BC30" i="41"/>
  <c r="BC31" i="41"/>
  <c r="BC32" i="41"/>
  <c r="BC33" i="41"/>
  <c r="BC34" i="41"/>
  <c r="BC35" i="41"/>
  <c r="AX12" i="41"/>
  <c r="AX13" i="41"/>
  <c r="AX14" i="41"/>
  <c r="AX15" i="41"/>
  <c r="AX16" i="41"/>
  <c r="AX17" i="41"/>
  <c r="AX18" i="41"/>
  <c r="AX19" i="41"/>
  <c r="AX20" i="41"/>
  <c r="AX21" i="41"/>
  <c r="AX22" i="41"/>
  <c r="AX23" i="41"/>
  <c r="AX24" i="41"/>
  <c r="AX25" i="41"/>
  <c r="AX26" i="41"/>
  <c r="AX27" i="41"/>
  <c r="AX28" i="41"/>
  <c r="AX29" i="41"/>
  <c r="AX30" i="41"/>
  <c r="AX31" i="41"/>
  <c r="AX32" i="41"/>
  <c r="AX33" i="41"/>
  <c r="AX34" i="41"/>
  <c r="AX35" i="41"/>
  <c r="AX36" i="41"/>
  <c r="AX37" i="41"/>
  <c r="AX38" i="41"/>
  <c r="AX39" i="41"/>
  <c r="AS12" i="41"/>
  <c r="AS13" i="41"/>
  <c r="AS14" i="41"/>
  <c r="AS15" i="41"/>
  <c r="AS16" i="41"/>
  <c r="AS17" i="41"/>
  <c r="AS18" i="41"/>
  <c r="AS19" i="41"/>
  <c r="AS20" i="41"/>
  <c r="AS21" i="41"/>
  <c r="AS22" i="41"/>
  <c r="AS23" i="41"/>
  <c r="AS24" i="41"/>
  <c r="AS25" i="41"/>
  <c r="AS26" i="41"/>
  <c r="AS27" i="41"/>
  <c r="AS28" i="41"/>
  <c r="AS29" i="41"/>
  <c r="AS30" i="41"/>
  <c r="AS31" i="41"/>
  <c r="AS32" i="41"/>
  <c r="AS33" i="41"/>
  <c r="AS34" i="41"/>
  <c r="AI12" i="41"/>
  <c r="AN12" i="41"/>
  <c r="AN13" i="41"/>
  <c r="AN14" i="41"/>
  <c r="AN15" i="41"/>
  <c r="AN16" i="41"/>
  <c r="AN17" i="41"/>
  <c r="AN18" i="41"/>
  <c r="AN19" i="41"/>
  <c r="AN20" i="41"/>
  <c r="AN21" i="41"/>
  <c r="AN22" i="41"/>
  <c r="AN23" i="41"/>
  <c r="AN24" i="41"/>
  <c r="AN25" i="41"/>
  <c r="AN26" i="41"/>
  <c r="AN27" i="41"/>
  <c r="AN28" i="41"/>
  <c r="AN29" i="41"/>
  <c r="AN30" i="41"/>
  <c r="AN31" i="41"/>
  <c r="AI13" i="41"/>
  <c r="AI14" i="41"/>
  <c r="AI15" i="41"/>
  <c r="AI16" i="41"/>
  <c r="AI17" i="41"/>
  <c r="AI18" i="41"/>
  <c r="AI19" i="41"/>
  <c r="AI20" i="41"/>
  <c r="AI21" i="41"/>
  <c r="AI22" i="41"/>
  <c r="AI23" i="41"/>
  <c r="AI24" i="41"/>
  <c r="AI25" i="41"/>
  <c r="AI26" i="41"/>
  <c r="AI27" i="41"/>
  <c r="AI28" i="41"/>
  <c r="AI29" i="41"/>
  <c r="AI30" i="41"/>
  <c r="AI31" i="41"/>
  <c r="AI32" i="41"/>
  <c r="AI33" i="41"/>
  <c r="AI34" i="41"/>
  <c r="Y12" i="41"/>
  <c r="AD49" i="41"/>
  <c r="AD48" i="41"/>
  <c r="AD47" i="41"/>
  <c r="AD46" i="41"/>
  <c r="AD45" i="41"/>
  <c r="AD44" i="41"/>
  <c r="AD43" i="41"/>
  <c r="AD42" i="41"/>
  <c r="AD41" i="41"/>
  <c r="AD40" i="41"/>
  <c r="AD39" i="41"/>
  <c r="AD38" i="41"/>
  <c r="AD37" i="41"/>
  <c r="AD36" i="41"/>
  <c r="AD35" i="41"/>
  <c r="AD34" i="41"/>
  <c r="AD33" i="41"/>
  <c r="AD32" i="41"/>
  <c r="AD31" i="41"/>
  <c r="AD30" i="41"/>
  <c r="AD29" i="41"/>
  <c r="AD28" i="41"/>
  <c r="AD27" i="41"/>
  <c r="AD26" i="41"/>
  <c r="AD25" i="41"/>
  <c r="AD24" i="41"/>
  <c r="AD23" i="41"/>
  <c r="AD22" i="41"/>
  <c r="AD21" i="41"/>
  <c r="Y13" i="41"/>
  <c r="Y14" i="41"/>
  <c r="Y15" i="41"/>
  <c r="Y17" i="41"/>
  <c r="Y18" i="41"/>
  <c r="Y19" i="41"/>
  <c r="Y20" i="41"/>
  <c r="Y21" i="41"/>
  <c r="Y22" i="41"/>
  <c r="Y23" i="41"/>
  <c r="Y24" i="41"/>
  <c r="Y25" i="41"/>
  <c r="Y26" i="41"/>
  <c r="Y27" i="41"/>
  <c r="Y28" i="41"/>
  <c r="Y29" i="41"/>
  <c r="Y30" i="41"/>
  <c r="Y31" i="41"/>
  <c r="Y32" i="41"/>
  <c r="Y33" i="41"/>
  <c r="Y34" i="41"/>
  <c r="Y35" i="41"/>
  <c r="Y36" i="41"/>
  <c r="Y37" i="41"/>
  <c r="Y39" i="41"/>
  <c r="Y40" i="41"/>
  <c r="Y41" i="41"/>
  <c r="Y42" i="41"/>
  <c r="Y43" i="41"/>
  <c r="Y44" i="41"/>
  <c r="Y45" i="41"/>
  <c r="Y46" i="41"/>
  <c r="Y47" i="41"/>
  <c r="T12" i="41"/>
  <c r="T13" i="41"/>
  <c r="T14" i="41"/>
  <c r="T15" i="41"/>
  <c r="T16" i="41"/>
  <c r="T17" i="41"/>
  <c r="T18" i="41"/>
  <c r="T19" i="41"/>
  <c r="T20" i="41"/>
  <c r="T21" i="41"/>
  <c r="T22" i="41"/>
  <c r="T23" i="41"/>
  <c r="T24" i="41"/>
  <c r="T25" i="41"/>
  <c r="T26" i="41"/>
  <c r="O33" i="41"/>
  <c r="O34" i="41"/>
  <c r="O35" i="41"/>
  <c r="O36" i="41"/>
  <c r="O37" i="41"/>
  <c r="O38" i="41"/>
  <c r="O39" i="41"/>
  <c r="O40" i="41"/>
  <c r="O41" i="41"/>
  <c r="O42" i="41"/>
  <c r="O43" i="41"/>
  <c r="O32" i="41"/>
  <c r="AD20" i="41" l="1"/>
  <c r="Y11" i="41"/>
  <c r="J4" i="39"/>
  <c r="BH4" i="39" s="1"/>
  <c r="J5" i="39"/>
  <c r="AD5" i="39" s="1"/>
  <c r="BH24" i="41"/>
  <c r="BH37" i="41"/>
  <c r="BH11" i="41"/>
  <c r="C7" i="39"/>
  <c r="M7" i="39" s="1"/>
  <c r="W7" i="39" s="1"/>
  <c r="AG7" i="39" s="1"/>
  <c r="AQ7" i="39" s="1"/>
  <c r="BA7" i="39" s="1"/>
  <c r="C7" i="36"/>
  <c r="AG7" i="36" s="1"/>
  <c r="C7" i="41"/>
  <c r="M7" i="41" s="1"/>
  <c r="W7" i="41" s="1"/>
  <c r="AG7" i="41" s="1"/>
  <c r="AQ7" i="41" s="1"/>
  <c r="BA7" i="41" s="1"/>
  <c r="J11" i="41"/>
  <c r="O11" i="41"/>
  <c r="AN11" i="41"/>
  <c r="AX5" i="36"/>
  <c r="O31" i="41"/>
  <c r="E11" i="41"/>
  <c r="J4" i="41" s="1"/>
  <c r="T4" i="41" s="1"/>
  <c r="BC11" i="41"/>
  <c r="AX11" i="41"/>
  <c r="AS11" i="41"/>
  <c r="AI11" i="41"/>
  <c r="T11" i="41"/>
  <c r="AX4" i="39"/>
  <c r="T4" i="39"/>
  <c r="AN4" i="36"/>
  <c r="T4" i="36"/>
  <c r="AX4" i="36"/>
  <c r="AD4" i="36"/>
  <c r="BH4" i="36"/>
  <c r="J6" i="39" l="1"/>
  <c r="AD6" i="39" s="1"/>
  <c r="AD4" i="39"/>
  <c r="AN4" i="39"/>
  <c r="J5" i="41"/>
  <c r="AD5" i="41" s="1"/>
  <c r="AQ7" i="36"/>
  <c r="M7" i="36"/>
  <c r="W7" i="36"/>
  <c r="BA7" i="36"/>
  <c r="AD6" i="36"/>
  <c r="AX5" i="39"/>
  <c r="AX4" i="41"/>
  <c r="AD4" i="41"/>
  <c r="AN4" i="41"/>
  <c r="BH4" i="41"/>
  <c r="T5" i="36"/>
  <c r="AN5" i="36"/>
  <c r="BH5" i="36"/>
  <c r="T5" i="39"/>
  <c r="BH5" i="39"/>
  <c r="AN5" i="39"/>
  <c r="AN5" i="41" l="1"/>
  <c r="AX6" i="39"/>
  <c r="T6" i="36"/>
  <c r="BH5" i="41"/>
  <c r="AX5" i="41"/>
  <c r="AN6" i="36"/>
  <c r="AX6" i="36"/>
  <c r="BH6" i="36"/>
  <c r="J6" i="41"/>
  <c r="T5" i="41"/>
  <c r="AN6" i="39"/>
  <c r="T6" i="39"/>
  <c r="BH6" i="39"/>
  <c r="BH6" i="41" l="1"/>
  <c r="AD6" i="41"/>
  <c r="AX6" i="41"/>
  <c r="T6" i="41"/>
  <c r="AN6" i="41"/>
</calcChain>
</file>

<file path=xl/sharedStrings.xml><?xml version="1.0" encoding="utf-8"?>
<sst xmlns="http://schemas.openxmlformats.org/spreadsheetml/2006/main" count="2366" uniqueCount="496">
  <si>
    <t>*</t>
    <phoneticPr fontId="8"/>
  </si>
  <si>
    <t>ご希望のエリアにチェック→</t>
    <rPh sb="1" eb="3">
      <t>キボウ</t>
    </rPh>
    <phoneticPr fontId="8"/>
  </si>
  <si>
    <t>地区Ａ</t>
    <rPh sb="0" eb="2">
      <t>チク</t>
    </rPh>
    <phoneticPr fontId="8"/>
  </si>
  <si>
    <t>小杉</t>
    <rPh sb="0" eb="2">
      <t>コスギ</t>
    </rPh>
    <phoneticPr fontId="8"/>
  </si>
  <si>
    <t>地区A 総数</t>
    <rPh sb="0" eb="2">
      <t>チク</t>
    </rPh>
    <rPh sb="4" eb="6">
      <t>ソウスウ</t>
    </rPh>
    <phoneticPr fontId="8"/>
  </si>
  <si>
    <t>地区A 配布枚数</t>
    <rPh sb="0" eb="2">
      <t>チク</t>
    </rPh>
    <rPh sb="4" eb="6">
      <t>ハイフ</t>
    </rPh>
    <rPh sb="6" eb="8">
      <t>マイスウ</t>
    </rPh>
    <phoneticPr fontId="8"/>
  </si>
  <si>
    <t>希望ヶ丘ニュータウン・羽根新の北部・夢ヶ丘</t>
    <rPh sb="18" eb="19">
      <t>ユメ</t>
    </rPh>
    <rPh sb="20" eb="21">
      <t>オカ</t>
    </rPh>
    <phoneticPr fontId="2"/>
  </si>
  <si>
    <t>地区Ｂ</t>
    <rPh sb="0" eb="2">
      <t>チク</t>
    </rPh>
    <phoneticPr fontId="8"/>
  </si>
  <si>
    <t>蛍川・砂子田２区の南/中名の北部</t>
    <rPh sb="9" eb="10">
      <t>ミナミ</t>
    </rPh>
    <phoneticPr fontId="2"/>
  </si>
  <si>
    <t>アロマシティ希来里・増田・下轡田の南・板倉の北・ウエストヒルズ</t>
    <rPh sb="19" eb="21">
      <t>イタクラ</t>
    </rPh>
    <rPh sb="22" eb="23">
      <t>キタ</t>
    </rPh>
    <phoneticPr fontId="2"/>
  </si>
  <si>
    <t>持田・ねむの木・陽だまりタウン・堀・宮野すみれ台</t>
    <rPh sb="0" eb="1">
      <t>モ</t>
    </rPh>
    <rPh sb="1" eb="2">
      <t>タ</t>
    </rPh>
    <rPh sb="16" eb="17">
      <t>ホリ</t>
    </rPh>
    <phoneticPr fontId="2"/>
  </si>
  <si>
    <t>宮坂の郷・下坂倉の北・ＥＣＯシティ田島</t>
    <rPh sb="0" eb="2">
      <t>ミヤサカ</t>
    </rPh>
    <rPh sb="3" eb="4">
      <t>サト</t>
    </rPh>
    <rPh sb="6" eb="8">
      <t>サカクラ</t>
    </rPh>
    <rPh sb="9" eb="10">
      <t>キタ</t>
    </rPh>
    <rPh sb="17" eb="19">
      <t>タジマ</t>
    </rPh>
    <phoneticPr fontId="2"/>
  </si>
  <si>
    <t>地区Ｃ</t>
    <rPh sb="0" eb="2">
      <t>チク</t>
    </rPh>
    <phoneticPr fontId="8"/>
  </si>
  <si>
    <t>下大久保1区・ひかりのもり・若葉町・南台・曙台・上大久保7区</t>
    <rPh sb="18" eb="19">
      <t>ミナミ</t>
    </rPh>
    <rPh sb="19" eb="20">
      <t>ダイ</t>
    </rPh>
    <rPh sb="24" eb="25">
      <t>カミ</t>
    </rPh>
    <rPh sb="25" eb="28">
      <t>オオクボ</t>
    </rPh>
    <rPh sb="29" eb="30">
      <t>ク</t>
    </rPh>
    <phoneticPr fontId="2"/>
  </si>
  <si>
    <t>長附４.５.６区・2区の北西部・南花園町・上二杉の南</t>
    <rPh sb="16" eb="17">
      <t>ミナミ</t>
    </rPh>
    <phoneticPr fontId="2"/>
  </si>
  <si>
    <t>《富山市》鵜坂、速星、宮野、古里　配布地域</t>
    <phoneticPr fontId="8"/>
  </si>
  <si>
    <t>《射水市》小杉、太閤山、中太閤山、歌の森　配布地域</t>
    <phoneticPr fontId="8"/>
  </si>
  <si>
    <t>地区Ｄ</t>
    <rPh sb="0" eb="2">
      <t>チク</t>
    </rPh>
    <phoneticPr fontId="8"/>
  </si>
  <si>
    <t>地区D 総数</t>
    <rPh sb="0" eb="2">
      <t>チク</t>
    </rPh>
    <rPh sb="4" eb="6">
      <t>ソウスウ</t>
    </rPh>
    <phoneticPr fontId="8"/>
  </si>
  <si>
    <t>地区B 配布枚数</t>
    <rPh sb="0" eb="2">
      <t>チク</t>
    </rPh>
    <rPh sb="4" eb="6">
      <t>ハイフ</t>
    </rPh>
    <rPh sb="6" eb="8">
      <t>マイスウ</t>
    </rPh>
    <phoneticPr fontId="8"/>
  </si>
  <si>
    <t>地区C 配布枚数</t>
    <rPh sb="0" eb="2">
      <t>チク</t>
    </rPh>
    <rPh sb="4" eb="6">
      <t>ハイフ</t>
    </rPh>
    <rPh sb="6" eb="8">
      <t>マイスウ</t>
    </rPh>
    <phoneticPr fontId="8"/>
  </si>
  <si>
    <t>地区D 配布枚数</t>
    <rPh sb="0" eb="2">
      <t>チク</t>
    </rPh>
    <rPh sb="4" eb="6">
      <t>ハイフ</t>
    </rPh>
    <rPh sb="6" eb="8">
      <t>マイスウ</t>
    </rPh>
    <phoneticPr fontId="8"/>
  </si>
  <si>
    <t>地区Ｅ</t>
    <rPh sb="0" eb="2">
      <t>チク</t>
    </rPh>
    <phoneticPr fontId="8"/>
  </si>
  <si>
    <t>桜谷</t>
  </si>
  <si>
    <t>地区Ｆ</t>
    <rPh sb="0" eb="2">
      <t>チク</t>
    </rPh>
    <phoneticPr fontId="8"/>
  </si>
  <si>
    <t>地区E 配布枚数</t>
    <rPh sb="0" eb="2">
      <t>チク</t>
    </rPh>
    <rPh sb="4" eb="6">
      <t>ハイフ</t>
    </rPh>
    <rPh sb="6" eb="8">
      <t>マイスウ</t>
    </rPh>
    <phoneticPr fontId="8"/>
  </si>
  <si>
    <t>地区F 配布枚数</t>
    <rPh sb="0" eb="2">
      <t>チク</t>
    </rPh>
    <rPh sb="4" eb="6">
      <t>ハイフ</t>
    </rPh>
    <rPh sb="6" eb="8">
      <t>マイスウ</t>
    </rPh>
    <phoneticPr fontId="8"/>
  </si>
  <si>
    <t>地区F 総数</t>
    <rPh sb="0" eb="2">
      <t>チク</t>
    </rPh>
    <rPh sb="4" eb="6">
      <t>ソウスウ</t>
    </rPh>
    <phoneticPr fontId="8"/>
  </si>
  <si>
    <t>堀川本郷の北・本郷町３区.２区の東部・清住町</t>
    <rPh sb="5" eb="6">
      <t>キタ</t>
    </rPh>
    <phoneticPr fontId="2"/>
  </si>
  <si>
    <t>月岡西緑町・上千俵町の南東・中布目の一部</t>
    <rPh sb="11" eb="12">
      <t>ミナミ</t>
    </rPh>
    <rPh sb="12" eb="13">
      <t>ヒガシ</t>
    </rPh>
    <phoneticPr fontId="2"/>
  </si>
  <si>
    <t>堀川本郷の南・上堀町・上堀南町・上新保タウン</t>
    <rPh sb="5" eb="6">
      <t>ミナミ</t>
    </rPh>
    <phoneticPr fontId="2"/>
  </si>
  <si>
    <t>珠泉東町・経力の東・石田万葉台</t>
    <rPh sb="5" eb="6">
      <t>キョウ</t>
    </rPh>
    <rPh sb="6" eb="7">
      <t>チカラ</t>
    </rPh>
    <rPh sb="8" eb="9">
      <t>ヒガシ</t>
    </rPh>
    <rPh sb="10" eb="11">
      <t>イシ</t>
    </rPh>
    <rPh sb="11" eb="12">
      <t>タ</t>
    </rPh>
    <rPh sb="12" eb="13">
      <t>マン</t>
    </rPh>
    <rPh sb="13" eb="14">
      <t>ハ</t>
    </rPh>
    <rPh sb="14" eb="15">
      <t>ダイ</t>
    </rPh>
    <phoneticPr fontId="2"/>
  </si>
  <si>
    <t>地区Ｇ</t>
    <rPh sb="0" eb="2">
      <t>チク</t>
    </rPh>
    <phoneticPr fontId="8"/>
  </si>
  <si>
    <t>地区G 総数</t>
    <rPh sb="0" eb="2">
      <t>チク</t>
    </rPh>
    <rPh sb="4" eb="6">
      <t>ソウスウ</t>
    </rPh>
    <phoneticPr fontId="8"/>
  </si>
  <si>
    <t>地区G 配布枚数</t>
    <rPh sb="0" eb="2">
      <t>チク</t>
    </rPh>
    <rPh sb="4" eb="6">
      <t>ハイフ</t>
    </rPh>
    <rPh sb="6" eb="8">
      <t>マイスウ</t>
    </rPh>
    <phoneticPr fontId="8"/>
  </si>
  <si>
    <t>藤の木台２.３丁目・大島2丁目北東・藤木南東・藤木新町・夢ヶ丘大島</t>
    <rPh sb="28" eb="29">
      <t>ユメ</t>
    </rPh>
    <rPh sb="30" eb="31">
      <t>オカ</t>
    </rPh>
    <rPh sb="31" eb="33">
      <t>オオシマ</t>
    </rPh>
    <phoneticPr fontId="2"/>
  </si>
  <si>
    <t>藤の木台１・大島新町・大島2丁目北西・藤木南西/古寺新町、県営古寺団地</t>
    <rPh sb="29" eb="31">
      <t>ケンエイ</t>
    </rPh>
    <rPh sb="31" eb="33">
      <t>コデラ</t>
    </rPh>
    <phoneticPr fontId="2"/>
  </si>
  <si>
    <t>お申込み者</t>
    <rPh sb="1" eb="3">
      <t>モウシコ</t>
    </rPh>
    <rPh sb="4" eb="5">
      <t>シャ</t>
    </rPh>
    <phoneticPr fontId="8"/>
  </si>
  <si>
    <t>939-8071　富山県富山市上袋716-2</t>
    <rPh sb="9" eb="12">
      <t>トヤマケン</t>
    </rPh>
    <rPh sb="12" eb="15">
      <t>トヤマシ</t>
    </rPh>
    <rPh sb="15" eb="17">
      <t>カミブクロ</t>
    </rPh>
    <phoneticPr fontId="8"/>
  </si>
  <si>
    <t>田島の東部・分田の北部・鵜坂団地・万葉台　（B20）</t>
    <rPh sb="17" eb="19">
      <t>マンヨウ</t>
    </rPh>
    <rPh sb="19" eb="20">
      <t>ダイ</t>
    </rPh>
    <phoneticPr fontId="2"/>
  </si>
  <si>
    <t>上田島南・田島南・下轡田東（北）　（B-21）（B10）</t>
    <rPh sb="14" eb="15">
      <t>キタ</t>
    </rPh>
    <phoneticPr fontId="2"/>
  </si>
  <si>
    <t>速星１区の東/下坂倉の南・雇用促進下坂倉・板倉の北　（B19）</t>
    <rPh sb="5" eb="6">
      <t>ヒガシ</t>
    </rPh>
    <rPh sb="7" eb="8">
      <t>シモ</t>
    </rPh>
    <rPh sb="8" eb="10">
      <t>サカクラ</t>
    </rPh>
    <rPh sb="11" eb="12">
      <t>ミナミ</t>
    </rPh>
    <rPh sb="13" eb="15">
      <t>コヨウ</t>
    </rPh>
    <rPh sb="15" eb="17">
      <t>ソクシン</t>
    </rPh>
    <rPh sb="17" eb="20">
      <t>シモサカクラ</t>
    </rPh>
    <rPh sb="21" eb="23">
      <t>イタクラ</t>
    </rPh>
    <rPh sb="24" eb="25">
      <t>キタ</t>
    </rPh>
    <phoneticPr fontId="2"/>
  </si>
  <si>
    <t>速星2区の北・3区・5区　（B22）　　</t>
    <rPh sb="5" eb="6">
      <t>キタ</t>
    </rPh>
    <phoneticPr fontId="2"/>
  </si>
  <si>
    <t>砂子田２区の北・３区・４区・５区　（B18）</t>
    <rPh sb="6" eb="7">
      <t>キタ</t>
    </rPh>
    <rPh sb="15" eb="16">
      <t>ク</t>
    </rPh>
    <phoneticPr fontId="2"/>
  </si>
  <si>
    <t>響の杜・砂子田１区・２区の西　（B8）</t>
    <rPh sb="0" eb="1">
      <t>ヒビ</t>
    </rPh>
    <rPh sb="2" eb="3">
      <t>モリ</t>
    </rPh>
    <rPh sb="4" eb="6">
      <t>スナゴ</t>
    </rPh>
    <rPh sb="6" eb="7">
      <t>タ</t>
    </rPh>
    <rPh sb="13" eb="14">
      <t>ニシ</t>
    </rPh>
    <phoneticPr fontId="2"/>
  </si>
  <si>
    <t>速星４区・1区の西/西本郷の南　（B4）</t>
    <rPh sb="0" eb="2">
      <t>ハヤホシ</t>
    </rPh>
    <rPh sb="6" eb="7">
      <t>ク</t>
    </rPh>
    <rPh sb="8" eb="9">
      <t>ニシ</t>
    </rPh>
    <phoneticPr fontId="2"/>
  </si>
  <si>
    <t>羽根新の南部・鵜坂の里　（B2）</t>
    <rPh sb="10" eb="11">
      <t>サト</t>
    </rPh>
    <phoneticPr fontId="2"/>
  </si>
  <si>
    <t>分田南・下轡田東（北）　（B-21）（B10）</t>
    <rPh sb="0" eb="1">
      <t>ブン</t>
    </rPh>
    <rPh sb="1" eb="2">
      <t>タ</t>
    </rPh>
    <rPh sb="9" eb="10">
      <t>キタ</t>
    </rPh>
    <phoneticPr fontId="2"/>
  </si>
  <si>
    <t>速星2区の南　（B5）　　</t>
    <rPh sb="5" eb="6">
      <t>ミナミ</t>
    </rPh>
    <phoneticPr fontId="2"/>
  </si>
  <si>
    <t>ＴＥＬ：076-423-7991　　ＦＡＸ：076-423-7992</t>
    <phoneticPr fontId="8"/>
  </si>
  <si>
    <t>配布曜日：毎週火～木曜　申込締切：配布日の前週木曜までにお持込ください</t>
    <rPh sb="0" eb="2">
      <t>ハイフ</t>
    </rPh>
    <rPh sb="2" eb="4">
      <t>ヨウビ</t>
    </rPh>
    <rPh sb="5" eb="7">
      <t>マイシュウ</t>
    </rPh>
    <rPh sb="7" eb="8">
      <t>ヒ</t>
    </rPh>
    <rPh sb="9" eb="11">
      <t>モクヨウ</t>
    </rPh>
    <phoneticPr fontId="8"/>
  </si>
  <si>
    <t>地区B～O(富山市）総数</t>
    <rPh sb="0" eb="2">
      <t>チク</t>
    </rPh>
    <rPh sb="6" eb="8">
      <t>トヤマ</t>
    </rPh>
    <rPh sb="8" eb="9">
      <t>シ</t>
    </rPh>
    <rPh sb="10" eb="12">
      <t>ソウスウ</t>
    </rPh>
    <phoneticPr fontId="2"/>
  </si>
  <si>
    <t>地区A(射水市）総数</t>
    <rPh sb="0" eb="2">
      <t>チク</t>
    </rPh>
    <rPh sb="4" eb="6">
      <t>イミズ</t>
    </rPh>
    <rPh sb="6" eb="7">
      <t>シ</t>
    </rPh>
    <rPh sb="8" eb="10">
      <t>ソウスウ</t>
    </rPh>
    <phoneticPr fontId="2"/>
  </si>
  <si>
    <t>F-1小計</t>
    <rPh sb="3" eb="5">
      <t>ショウケイ</t>
    </rPh>
    <phoneticPr fontId="8"/>
  </si>
  <si>
    <t>F-2小計</t>
    <rPh sb="3" eb="5">
      <t>ショウケイ</t>
    </rPh>
    <phoneticPr fontId="8"/>
  </si>
  <si>
    <t>石坂.東・石坂新.東・石坂東町・県営石坂　（E13）</t>
    <rPh sb="3" eb="4">
      <t>ヒガシ</t>
    </rPh>
    <rPh sb="9" eb="10">
      <t>ヒガシ</t>
    </rPh>
    <phoneticPr fontId="2"/>
  </si>
  <si>
    <t>五福９区の北　（E14）</t>
    <rPh sb="5" eb="6">
      <t>キタ</t>
    </rPh>
    <phoneticPr fontId="2"/>
  </si>
  <si>
    <t>寺町けやき台　（E15）</t>
    <rPh sb="0" eb="2">
      <t>テラマチ</t>
    </rPh>
    <rPh sb="5" eb="6">
      <t>ダイ</t>
    </rPh>
    <phoneticPr fontId="2"/>
  </si>
  <si>
    <t>石坂.西・石坂新.西・桜谷みどり町1.2丁目・雇用桜谷　（E1）</t>
    <rPh sb="3" eb="4">
      <t>ニシ</t>
    </rPh>
    <rPh sb="9" eb="10">
      <t>ニシ</t>
    </rPh>
    <rPh sb="23" eb="25">
      <t>コヨウ</t>
    </rPh>
    <rPh sb="25" eb="27">
      <t>サクラダニ</t>
    </rPh>
    <phoneticPr fontId="2"/>
  </si>
  <si>
    <t>五福９区の南　（E11）</t>
    <rPh sb="5" eb="6">
      <t>ミナミ</t>
    </rPh>
    <phoneticPr fontId="2"/>
  </si>
  <si>
    <t>大泉東部/公文名の西・市営山室団地・山室２区　（F39）</t>
    <rPh sb="9" eb="10">
      <t>ニシ</t>
    </rPh>
    <rPh sb="15" eb="17">
      <t>ダンチ</t>
    </rPh>
    <phoneticPr fontId="2"/>
  </si>
  <si>
    <t>小杉の西　（F40）</t>
    <rPh sb="3" eb="4">
      <t>ニシ</t>
    </rPh>
    <phoneticPr fontId="2"/>
  </si>
  <si>
    <t>堀川町の西部　（F34）</t>
    <rPh sb="5" eb="6">
      <t>ブ</t>
    </rPh>
    <phoneticPr fontId="2"/>
  </si>
  <si>
    <t>月見町5.6丁目(市営月岡団地)・上千俵町の北、7丁目　（F32）</t>
    <rPh sb="17" eb="19">
      <t>カミセン</t>
    </rPh>
    <rPh sb="19" eb="20">
      <t>ヒョウ</t>
    </rPh>
    <rPh sb="20" eb="21">
      <t>マチ</t>
    </rPh>
    <rPh sb="22" eb="23">
      <t>キタ</t>
    </rPh>
    <phoneticPr fontId="2"/>
  </si>
  <si>
    <t>月見町1.2.3.4丁目・上栄の北　（F27）</t>
    <rPh sb="13" eb="14">
      <t>カミ</t>
    </rPh>
    <rPh sb="14" eb="15">
      <t>サカ</t>
    </rPh>
    <rPh sb="16" eb="17">
      <t>キタ</t>
    </rPh>
    <phoneticPr fontId="2"/>
  </si>
  <si>
    <t>萩原の南・塚原・才覚寺の北・刑務所官舎・西荒屋の北　（F41）</t>
    <rPh sb="3" eb="4">
      <t>ミナミ</t>
    </rPh>
    <rPh sb="24" eb="25">
      <t>キタ</t>
    </rPh>
    <phoneticPr fontId="2"/>
  </si>
  <si>
    <t>黒瀬北町2丁目　（F1）</t>
    <rPh sb="5" eb="7">
      <t>チョウメ</t>
    </rPh>
    <phoneticPr fontId="2"/>
  </si>
  <si>
    <t>青葉町(中市団地)・公文名の東・山室の北　（F7）</t>
    <rPh sb="14" eb="15">
      <t>ヒガシ</t>
    </rPh>
    <rPh sb="19" eb="20">
      <t>キタ</t>
    </rPh>
    <phoneticPr fontId="2"/>
  </si>
  <si>
    <t>小杉の東・県営富山南/上堀町の南　（F16）</t>
    <rPh sb="3" eb="4">
      <t>ヒガシ</t>
    </rPh>
    <rPh sb="11" eb="12">
      <t>ウエ</t>
    </rPh>
    <rPh sb="12" eb="13">
      <t>ホリ</t>
    </rPh>
    <rPh sb="13" eb="14">
      <t>マチ</t>
    </rPh>
    <rPh sb="15" eb="16">
      <t>ミナミ</t>
    </rPh>
    <phoneticPr fontId="2"/>
  </si>
  <si>
    <t>山室の中部.西・高原町(市営4～10号棟)　（G26）</t>
    <rPh sb="6" eb="7">
      <t>ニシ</t>
    </rPh>
    <rPh sb="18" eb="19">
      <t>ゴウ</t>
    </rPh>
    <rPh sb="19" eb="20">
      <t>トウ</t>
    </rPh>
    <phoneticPr fontId="2"/>
  </si>
  <si>
    <t>地区Ｈ</t>
    <rPh sb="0" eb="2">
      <t>チク</t>
    </rPh>
    <phoneticPr fontId="8"/>
  </si>
  <si>
    <t>地区H 総数</t>
    <rPh sb="0" eb="2">
      <t>チク</t>
    </rPh>
    <rPh sb="4" eb="6">
      <t>ソウスウ</t>
    </rPh>
    <phoneticPr fontId="8"/>
  </si>
  <si>
    <t>地区H 配布枚数</t>
    <rPh sb="0" eb="2">
      <t>チク</t>
    </rPh>
    <rPh sb="4" eb="6">
      <t>ハイフ</t>
    </rPh>
    <rPh sb="6" eb="8">
      <t>マイスウ</t>
    </rPh>
    <phoneticPr fontId="8"/>
  </si>
  <si>
    <t>地区Ｉ</t>
    <rPh sb="0" eb="2">
      <t>チク</t>
    </rPh>
    <phoneticPr fontId="8"/>
  </si>
  <si>
    <t>《富山市》藤ﾉ木、新庄北、新庄、広田、針原　配布地域</t>
    <phoneticPr fontId="8"/>
  </si>
  <si>
    <t xml:space="preserve">《富山市》光陽、堀川、堀川南、蜷川、熊野、月岡　配布地域 </t>
    <phoneticPr fontId="8"/>
  </si>
  <si>
    <t>《富山市》山室、山室中部、藤ﾉ木、新庄、東部　配布地域　</t>
    <phoneticPr fontId="8"/>
  </si>
  <si>
    <t>《富山市》桜谷、五福　配布地域</t>
    <phoneticPr fontId="8"/>
  </si>
  <si>
    <t>《富山市》大久保、大沢野　配布地域</t>
    <phoneticPr fontId="8"/>
  </si>
  <si>
    <t>《富山市》長岡、呉羽、老田　配布地域</t>
    <phoneticPr fontId="8"/>
  </si>
  <si>
    <t>新庄北/針原</t>
  </si>
  <si>
    <t>荏原の西部・荏原新町・県営東新庄団地/新園町の東部/大江干の北</t>
    <rPh sb="26" eb="29">
      <t>オオエボシ</t>
    </rPh>
    <rPh sb="30" eb="31">
      <t>キタ</t>
    </rPh>
    <phoneticPr fontId="2"/>
  </si>
  <si>
    <t>地区I 総数</t>
    <rPh sb="0" eb="2">
      <t>チク</t>
    </rPh>
    <rPh sb="4" eb="6">
      <t>ソウスウ</t>
    </rPh>
    <phoneticPr fontId="8"/>
  </si>
  <si>
    <t>地区I 配布枚数</t>
    <rPh sb="0" eb="2">
      <t>チク</t>
    </rPh>
    <rPh sb="4" eb="6">
      <t>ハイフ</t>
    </rPh>
    <rPh sb="6" eb="8">
      <t>マイスウ</t>
    </rPh>
    <phoneticPr fontId="8"/>
  </si>
  <si>
    <t>中央</t>
  </si>
  <si>
    <t>柳町/東部</t>
    <rPh sb="4" eb="5">
      <t>ブ</t>
    </rPh>
    <phoneticPr fontId="8"/>
  </si>
  <si>
    <t>新川原町.日之出町.小島町.蛯町.白銀町.常盤町.豊川町.今木町.八人町の北</t>
    <rPh sb="6" eb="7">
      <t>ノ</t>
    </rPh>
    <phoneticPr fontId="2"/>
  </si>
  <si>
    <t>三番町・古鍛冶町・南田町1丁目・南新町・梅沢町1〜3丁目/東中野町１丁目・大泉1丁目</t>
    <rPh sb="0" eb="1">
      <t>サン</t>
    </rPh>
    <rPh sb="1" eb="2">
      <t>バン</t>
    </rPh>
    <rPh sb="2" eb="3">
      <t>マチ</t>
    </rPh>
    <phoneticPr fontId="2"/>
  </si>
  <si>
    <t>地区Ｊ</t>
    <rPh sb="0" eb="2">
      <t>チク</t>
    </rPh>
    <phoneticPr fontId="8"/>
  </si>
  <si>
    <t>地区J 配布枚数</t>
    <rPh sb="0" eb="2">
      <t>チク</t>
    </rPh>
    <rPh sb="4" eb="6">
      <t>ハイフ</t>
    </rPh>
    <rPh sb="6" eb="8">
      <t>マイスウ</t>
    </rPh>
    <phoneticPr fontId="8"/>
  </si>
  <si>
    <t>地区K 配布枚数</t>
    <rPh sb="0" eb="2">
      <t>チク</t>
    </rPh>
    <rPh sb="4" eb="6">
      <t>ハイフ</t>
    </rPh>
    <rPh sb="6" eb="8">
      <t>マイスウ</t>
    </rPh>
    <phoneticPr fontId="8"/>
  </si>
  <si>
    <t>地区Ｋ</t>
    <rPh sb="0" eb="2">
      <t>チク</t>
    </rPh>
    <phoneticPr fontId="8"/>
  </si>
  <si>
    <t>地区K 総数</t>
    <rPh sb="0" eb="2">
      <t>チク</t>
    </rPh>
    <rPh sb="4" eb="6">
      <t>ソウスウ</t>
    </rPh>
    <phoneticPr fontId="8"/>
  </si>
  <si>
    <t>《富山市》光陽、西田地方、中央、芝園、神明　</t>
    <phoneticPr fontId="8"/>
  </si>
  <si>
    <t>《富山市》堀川、中央、東部、芝園、柳町、奥田</t>
    <phoneticPr fontId="8"/>
  </si>
  <si>
    <t>《富山市》奥田、奥田北、豊田、広田、草島、倉垣、四方、芝園</t>
    <phoneticPr fontId="8"/>
  </si>
  <si>
    <t>布瀬本町・布瀬町南1丁目の北　（J10）</t>
    <rPh sb="13" eb="14">
      <t>キタ</t>
    </rPh>
    <phoneticPr fontId="2"/>
  </si>
  <si>
    <t>布瀬町南1丁目の南・布瀬町南3丁目　（J1）</t>
    <rPh sb="8" eb="9">
      <t>ミナミ</t>
    </rPh>
    <phoneticPr fontId="2"/>
  </si>
  <si>
    <t>港・一番・二番・田・神明・南・江代町・つばめ野3丁目</t>
    <rPh sb="15" eb="16">
      <t>エ</t>
    </rPh>
    <rPh sb="16" eb="17">
      <t>ダイ</t>
    </rPh>
    <rPh sb="17" eb="18">
      <t>マチ</t>
    </rPh>
    <rPh sb="22" eb="23">
      <t>ノ</t>
    </rPh>
    <rPh sb="24" eb="26">
      <t>チョウメ</t>
    </rPh>
    <phoneticPr fontId="2"/>
  </si>
  <si>
    <t>富浦町の東・草島新・金山新　（K22）</t>
    <rPh sb="12" eb="13">
      <t>シン</t>
    </rPh>
    <phoneticPr fontId="2"/>
  </si>
  <si>
    <t>富浦町の西・金山新東町・金山新桜ヶ丘　（K28）</t>
    <rPh sb="4" eb="5">
      <t>ニシ</t>
    </rPh>
    <rPh sb="15" eb="18">
      <t>サクラガオカ</t>
    </rPh>
    <phoneticPr fontId="2"/>
  </si>
  <si>
    <t>地区Ｌ</t>
    <rPh sb="0" eb="2">
      <t>チク</t>
    </rPh>
    <phoneticPr fontId="8"/>
  </si>
  <si>
    <t>地区Ｍ</t>
    <rPh sb="0" eb="2">
      <t>チク</t>
    </rPh>
    <phoneticPr fontId="8"/>
  </si>
  <si>
    <t>地区L 総数</t>
    <rPh sb="0" eb="2">
      <t>チク</t>
    </rPh>
    <rPh sb="4" eb="6">
      <t>ソウスウ</t>
    </rPh>
    <phoneticPr fontId="8"/>
  </si>
  <si>
    <t>地区L 配布枚数</t>
    <rPh sb="0" eb="2">
      <t>チク</t>
    </rPh>
    <rPh sb="4" eb="6">
      <t>ハイフ</t>
    </rPh>
    <rPh sb="6" eb="8">
      <t>マイスウ</t>
    </rPh>
    <phoneticPr fontId="8"/>
  </si>
  <si>
    <t>地区M 総数</t>
    <rPh sb="0" eb="2">
      <t>チク</t>
    </rPh>
    <rPh sb="4" eb="6">
      <t>ソウスウ</t>
    </rPh>
    <phoneticPr fontId="8"/>
  </si>
  <si>
    <t>《富山市》豊田、大広田、萩浦、岩瀬、浜黒崎　配布地域</t>
    <phoneticPr fontId="8"/>
  </si>
  <si>
    <t>犬島1,2,4丁目・犬島ニュータウン・犬島新町1,2丁目</t>
    <rPh sb="10" eb="11">
      <t>イヌ</t>
    </rPh>
    <rPh sb="11" eb="12">
      <t>シマ</t>
    </rPh>
    <phoneticPr fontId="2"/>
  </si>
  <si>
    <t>中田2,3丁目・東富山寿町3丁目・田畑南部の南（新東ケ丘）</t>
    <rPh sb="22" eb="23">
      <t>ミナミ</t>
    </rPh>
    <phoneticPr fontId="2"/>
  </si>
  <si>
    <t>西宮・岩瀬新町1・2区・荒木町・神明町・土場町・御蔵町・赤田町</t>
    <rPh sb="6" eb="7">
      <t>マチ</t>
    </rPh>
    <rPh sb="10" eb="11">
      <t>ク</t>
    </rPh>
    <rPh sb="14" eb="15">
      <t>マチ</t>
    </rPh>
    <rPh sb="18" eb="19">
      <t>マチ</t>
    </rPh>
    <rPh sb="22" eb="23">
      <t>マチ</t>
    </rPh>
    <rPh sb="26" eb="27">
      <t>マチ</t>
    </rPh>
    <rPh sb="30" eb="31">
      <t>マチ</t>
    </rPh>
    <phoneticPr fontId="2"/>
  </si>
  <si>
    <t>岩瀬祇園町・福来町・大町・新川町1・2区・堺町・仲町・文化町</t>
    <rPh sb="4" eb="5">
      <t>マチ</t>
    </rPh>
    <rPh sb="8" eb="9">
      <t>マチ</t>
    </rPh>
    <rPh sb="15" eb="16">
      <t>マチ</t>
    </rPh>
    <rPh sb="19" eb="20">
      <t>ク</t>
    </rPh>
    <rPh sb="22" eb="23">
      <t>マチ</t>
    </rPh>
    <rPh sb="25" eb="26">
      <t>マチ</t>
    </rPh>
    <rPh sb="29" eb="30">
      <t>マチ</t>
    </rPh>
    <phoneticPr fontId="2"/>
  </si>
  <si>
    <t>岩瀬白山町1・2区・梅本町・港町・萩浦町・入船町・松原町</t>
    <rPh sb="4" eb="5">
      <t>マチ</t>
    </rPh>
    <rPh sb="8" eb="9">
      <t>ク</t>
    </rPh>
    <rPh sb="12" eb="13">
      <t>マチ</t>
    </rPh>
    <rPh sb="15" eb="16">
      <t>マチ</t>
    </rPh>
    <rPh sb="19" eb="20">
      <t>マチ</t>
    </rPh>
    <rPh sb="23" eb="24">
      <t>マチ</t>
    </rPh>
    <rPh sb="27" eb="28">
      <t>マチ</t>
    </rPh>
    <phoneticPr fontId="2"/>
  </si>
  <si>
    <t>田畑新町</t>
    <rPh sb="0" eb="2">
      <t>タバタ</t>
    </rPh>
    <rPh sb="2" eb="4">
      <t>シンマチ</t>
    </rPh>
    <phoneticPr fontId="2"/>
  </si>
  <si>
    <t>銀嶺町・清風町（清風台団地）の西　（L19）</t>
    <rPh sb="8" eb="10">
      <t>セイフウ</t>
    </rPh>
    <rPh sb="10" eb="11">
      <t>ダイ</t>
    </rPh>
    <rPh sb="11" eb="13">
      <t>ダンチ</t>
    </rPh>
    <rPh sb="15" eb="16">
      <t>ニシ</t>
    </rPh>
    <phoneticPr fontId="2"/>
  </si>
  <si>
    <t>米田町1丁目1～11・米田町2丁目1～4.6～10　（L7）</t>
    <rPh sb="11" eb="13">
      <t>ヨネダ</t>
    </rPh>
    <rPh sb="13" eb="14">
      <t>マチ</t>
    </rPh>
    <rPh sb="15" eb="17">
      <t>チョウメ</t>
    </rPh>
    <phoneticPr fontId="2"/>
  </si>
  <si>
    <r>
      <rPr>
        <sz val="22"/>
        <color indexed="8"/>
        <rFont val="ＭＳ Ｐゴシック"/>
        <family val="3"/>
        <charset val="128"/>
      </rPr>
      <t>水橋新保新町</t>
    </r>
    <r>
      <rPr>
        <i/>
        <sz val="22"/>
        <color indexed="8"/>
        <rFont val="ＭＳ Ｐゴシック"/>
        <family val="3"/>
        <charset val="128"/>
      </rPr>
      <t>/</t>
    </r>
    <r>
      <rPr>
        <sz val="22"/>
        <color indexed="8"/>
        <rFont val="ＭＳ Ｐゴシック"/>
        <family val="3"/>
        <charset val="128"/>
      </rPr>
      <t>水橋中新町</t>
    </r>
    <rPh sb="0" eb="2">
      <t>ミズハシ</t>
    </rPh>
    <rPh sb="2" eb="4">
      <t>シンボ</t>
    </rPh>
    <rPh sb="4" eb="6">
      <t>シンマチ</t>
    </rPh>
    <rPh sb="7" eb="9">
      <t>ミズハシ</t>
    </rPh>
    <rPh sb="9" eb="12">
      <t>ナカシンマチ</t>
    </rPh>
    <phoneticPr fontId="2"/>
  </si>
  <si>
    <t>東西天神町の南・明治町・新町・舘町・新大町</t>
    <rPh sb="0" eb="2">
      <t>トウザイ</t>
    </rPh>
    <rPh sb="2" eb="4">
      <t>テンジン</t>
    </rPh>
    <rPh sb="4" eb="5">
      <t>マチ</t>
    </rPh>
    <rPh sb="6" eb="7">
      <t>ミナミ</t>
    </rPh>
    <rPh sb="8" eb="10">
      <t>メイジ</t>
    </rPh>
    <rPh sb="10" eb="11">
      <t>マチ</t>
    </rPh>
    <rPh sb="12" eb="14">
      <t>シンマチ</t>
    </rPh>
    <rPh sb="15" eb="16">
      <t>タテ</t>
    </rPh>
    <rPh sb="16" eb="17">
      <t>マチ</t>
    </rPh>
    <rPh sb="18" eb="19">
      <t>シン</t>
    </rPh>
    <rPh sb="19" eb="21">
      <t>オオマチ</t>
    </rPh>
    <phoneticPr fontId="2"/>
  </si>
  <si>
    <t>地区M 配布枚数</t>
    <rPh sb="0" eb="2">
      <t>チク</t>
    </rPh>
    <rPh sb="4" eb="6">
      <t>ハイフ</t>
    </rPh>
    <rPh sb="6" eb="8">
      <t>マイスウ</t>
    </rPh>
    <phoneticPr fontId="8"/>
  </si>
  <si>
    <t>地区Ｎ</t>
    <rPh sb="0" eb="2">
      <t>チク</t>
    </rPh>
    <phoneticPr fontId="8"/>
  </si>
  <si>
    <t>地区N 総数</t>
    <rPh sb="0" eb="2">
      <t>チク</t>
    </rPh>
    <rPh sb="4" eb="6">
      <t>ソウスウ</t>
    </rPh>
    <phoneticPr fontId="8"/>
  </si>
  <si>
    <t>地区N 配布枚数</t>
    <rPh sb="0" eb="2">
      <t>チク</t>
    </rPh>
    <rPh sb="4" eb="6">
      <t>ハイフ</t>
    </rPh>
    <rPh sb="6" eb="8">
      <t>マイスウ</t>
    </rPh>
    <phoneticPr fontId="8"/>
  </si>
  <si>
    <t>地区Ｏ</t>
    <rPh sb="0" eb="2">
      <t>チク</t>
    </rPh>
    <phoneticPr fontId="8"/>
  </si>
  <si>
    <t>地区O 総数</t>
    <rPh sb="0" eb="2">
      <t>チク</t>
    </rPh>
    <rPh sb="4" eb="6">
      <t>ソウスウ</t>
    </rPh>
    <phoneticPr fontId="8"/>
  </si>
  <si>
    <t>地区O 配布枚数</t>
    <rPh sb="0" eb="2">
      <t>チク</t>
    </rPh>
    <rPh sb="4" eb="6">
      <t>ハイフ</t>
    </rPh>
    <rPh sb="6" eb="8">
      <t>マイスウ</t>
    </rPh>
    <phoneticPr fontId="8"/>
  </si>
  <si>
    <t>《富山市》八尾、樫尾、保内　配布地域</t>
    <phoneticPr fontId="8"/>
  </si>
  <si>
    <t>《富山市》大庄、上滝　配布地域</t>
    <phoneticPr fontId="8"/>
  </si>
  <si>
    <t>全エリア総数（事業所を除く）</t>
    <rPh sb="0" eb="1">
      <t>ゼン</t>
    </rPh>
    <rPh sb="4" eb="6">
      <t>ソウスウ</t>
    </rPh>
    <rPh sb="7" eb="10">
      <t>ジギョウショ</t>
    </rPh>
    <rPh sb="11" eb="12">
      <t>ノゾ</t>
    </rPh>
    <phoneticPr fontId="8"/>
  </si>
  <si>
    <t>田畑北部・田畑清風台・清風町（清風台団地）の東　（L11）</t>
    <rPh sb="6" eb="7">
      <t>ハタケ</t>
    </rPh>
    <rPh sb="22" eb="23">
      <t>ヒガシ</t>
    </rPh>
    <phoneticPr fontId="2"/>
  </si>
  <si>
    <t>下赤江町2丁目1(市営下赤江団地).2〜14・上赤江町2丁目1～6</t>
    <rPh sb="9" eb="11">
      <t>シエイ</t>
    </rPh>
    <phoneticPr fontId="2"/>
  </si>
  <si>
    <r>
      <t>≪配布地区一覧表≫　</t>
    </r>
    <r>
      <rPr>
        <b/>
        <sz val="26"/>
        <rFont val="ＭＳ Ｐゴシック"/>
        <family val="3"/>
        <charset val="128"/>
      </rPr>
      <t>全戸配布</t>
    </r>
    <rPh sb="10" eb="12">
      <t>ゼンコ</t>
    </rPh>
    <phoneticPr fontId="8"/>
  </si>
  <si>
    <t>校区</t>
    <rPh sb="0" eb="2">
      <t>コウク</t>
    </rPh>
    <phoneticPr fontId="8"/>
  </si>
  <si>
    <t>桜谷/五福</t>
  </si>
  <si>
    <t>五福/桜谷</t>
  </si>
  <si>
    <t>五福</t>
  </si>
  <si>
    <t>光陽</t>
  </si>
  <si>
    <t>黒瀬北町1丁目・二口町4.5丁目　（F38）</t>
  </si>
  <si>
    <t>光陽/堀川</t>
  </si>
  <si>
    <t>今泉西部町の北・根塚町3丁目の南東/今泉北部町・今泉の北</t>
  </si>
  <si>
    <t>堀川/堀川南</t>
  </si>
  <si>
    <t>大町１区西部・今泉の南/大町１区南部の西・南台</t>
  </si>
  <si>
    <t>堀川</t>
  </si>
  <si>
    <t>大町１区中部・大町２区</t>
  </si>
  <si>
    <t>大泉本町1.2丁目・大泉中部</t>
  </si>
  <si>
    <t>堀川/山室</t>
  </si>
  <si>
    <t>堀川南</t>
  </si>
  <si>
    <t>本郷町１区の南東・本郷町５区の南・堀川天山町の東　（F36）</t>
  </si>
  <si>
    <t>蜷川</t>
  </si>
  <si>
    <t>朝菜町２.３丁目(富山市営住宅)・新堀町</t>
  </si>
  <si>
    <t>上袋</t>
  </si>
  <si>
    <t>黒瀬の南部</t>
  </si>
  <si>
    <t>掛尾町の西・掛尾栄町/掛尾町の東</t>
  </si>
  <si>
    <t>黒崎・二俣新町</t>
  </si>
  <si>
    <t>赤田の西(県営赤田団地)　（F33）</t>
  </si>
  <si>
    <t>大町１区南部の南</t>
  </si>
  <si>
    <t>堀川南/蜷川</t>
  </si>
  <si>
    <t>本郷町４区/布市新町</t>
  </si>
  <si>
    <t>熊野</t>
  </si>
  <si>
    <t>上野寿町・上野の南・若竹町５.６丁目</t>
  </si>
  <si>
    <t>若竹町１.２.３.４丁目・雇用促進富山南・珠泉西町</t>
  </si>
  <si>
    <t>月岡</t>
  </si>
  <si>
    <t>月岡町７丁目</t>
  </si>
  <si>
    <t>月岡東緑町</t>
  </si>
  <si>
    <t>堀川町の東部　（F18）</t>
  </si>
  <si>
    <t>本郷町１区・堀川天山町の西　（F9）</t>
  </si>
  <si>
    <t>新保</t>
  </si>
  <si>
    <t>山室</t>
  </si>
  <si>
    <t>山室の南・山室向陽台</t>
  </si>
  <si>
    <t>山室の北・高原本町</t>
  </si>
  <si>
    <t>山室中部</t>
  </si>
  <si>
    <t>山室/山室中部</t>
  </si>
  <si>
    <t>天正寺の南東/中川原台１.２丁目・町村の北　（G27）</t>
  </si>
  <si>
    <t>藤ﾉ木</t>
  </si>
  <si>
    <t>藤木園町・藤木中町・開　（G25）</t>
  </si>
  <si>
    <t>山室/東部</t>
  </si>
  <si>
    <t>中市１.２丁目/東石金町の南部</t>
  </si>
  <si>
    <t>秋吉新町・中川原新町の北</t>
  </si>
  <si>
    <t>東部</t>
  </si>
  <si>
    <t>長江本町・富山合同長江宿舎・不二越町・東石金町の東・県営不二越団地</t>
  </si>
  <si>
    <t>石金３丁目・西長江本町・西長江４丁目・長江３丁目</t>
  </si>
  <si>
    <t>石金１.２丁目・西長江１丁目</t>
  </si>
  <si>
    <t>長江新町４丁目・長江２丁目・西長江２.３丁目</t>
  </si>
  <si>
    <t>長江東町１.２.３丁目・長江４.５丁目</t>
  </si>
  <si>
    <t>長江新町１.２.３丁目・長江１丁目</t>
  </si>
  <si>
    <t>新庄</t>
  </si>
  <si>
    <t>常盤台１.２区・荒川新町・雇用促進荒川・経堂4丁目　（G29）</t>
  </si>
  <si>
    <t>太田</t>
  </si>
  <si>
    <t>中川原東台の東・松ヶ丘・山室荒屋新町の東</t>
  </si>
  <si>
    <t>高屋敷2区の西・不二栄町1.2.3区</t>
  </si>
  <si>
    <t>高屋敷2区の東・高屋敷ヒルズ</t>
  </si>
  <si>
    <t>経堂3丁目.1.2丁目の北・経堂新町の北　（G28）</t>
  </si>
  <si>
    <t>天正寺の西部・秋吉の北部</t>
  </si>
  <si>
    <t>藤代町・開みどり台・開・藤木ひらき台　（G7）</t>
  </si>
  <si>
    <t>山室の中部.東・高原町(市営1～3・11号棟)・高屋敷1区　（G2）</t>
  </si>
  <si>
    <t>町村2丁目・町村の西　（G6）</t>
  </si>
  <si>
    <t>山室中部/新庄</t>
  </si>
  <si>
    <t>町村1丁目・町村の北/経堂新町の南・経堂1.2丁目の南　（G23）</t>
  </si>
  <si>
    <t>常盤台の東　（G18）</t>
  </si>
  <si>
    <t>綾田町２.３丁目・田中町４.５丁目</t>
  </si>
  <si>
    <t xml:space="preserve">綾田町１丁目・田中町１.３丁目　（H24）                       </t>
  </si>
  <si>
    <t>田中町２.5丁目3〜5・西新庄・荒川2.3丁目</t>
  </si>
  <si>
    <t>新庄町2.3.4.1丁目(18〜24)・荒川5.2丁目25</t>
  </si>
  <si>
    <t>新庄町1丁目(1〜17)・新庄第二.第三.第四.新庄本町3丁目5　　</t>
  </si>
  <si>
    <t>広田/新庄北/新庄</t>
  </si>
  <si>
    <t>冨居栄町・上冨居2丁目の南・上冨居3丁目の南/上飯野の南部/新庄第一</t>
  </si>
  <si>
    <t>新庄北/新庄</t>
  </si>
  <si>
    <t>新庄北</t>
  </si>
  <si>
    <t>手屋3丁目・新庄北町・新庄銀座1.2丁目・一本木</t>
  </si>
  <si>
    <t>向新庄4.5.6.7.8丁目</t>
  </si>
  <si>
    <t>向新庄1丁目27東.28〜29、2丁目、3丁目3〜7</t>
  </si>
  <si>
    <t>新庄北/新庄/藤ノ木</t>
  </si>
  <si>
    <t>新庄北/藤ノ木</t>
  </si>
  <si>
    <t>荏原の東部/大江干の東部・中間島・日俣の西部・荏原南台団地</t>
  </si>
  <si>
    <t>藤ノ木</t>
  </si>
  <si>
    <t>富岡町・大江干新町・大江干の西部</t>
  </si>
  <si>
    <t>新園町</t>
  </si>
  <si>
    <t>大江干の南部・町新の北部・中間島２丁目・藤見町・藤の木緑台</t>
  </si>
  <si>
    <t>藤木の南部・県営藤の木台団地</t>
  </si>
  <si>
    <t>広田</t>
  </si>
  <si>
    <t>手屋1.2丁目/針原新町５区の東.２.3.４区(針原団地1号〜10号</t>
  </si>
  <si>
    <t>藤ﾉ木/新庄</t>
  </si>
  <si>
    <t>金代・栄新町/新園町の南　（H18）</t>
  </si>
  <si>
    <t>上冨居新町・上冨居1丁目の西　（H2）</t>
  </si>
  <si>
    <t>堀川小泉１.2区・太郎丸1.2区・太郎丸本町2.4丁目</t>
  </si>
  <si>
    <t>小泉町(東.南.中.北部)・太郎丸本町1.2丁目.堀川小泉町1区</t>
  </si>
  <si>
    <t>堀川小泉町１丁目・東中野町2.3丁目</t>
  </si>
  <si>
    <t>中央/堀川</t>
  </si>
  <si>
    <t>大泉北町/大泉中町・西大泉町</t>
  </si>
  <si>
    <t>西公文名の南・大泉東町１丁目/大泉東町２丁目</t>
  </si>
  <si>
    <t>辰巳町２丁目・清水町7.8.9丁目・大泉3丁目/大泉2丁目</t>
  </si>
  <si>
    <t>中央/東部</t>
  </si>
  <si>
    <t>旭町・雄山町・西公文名の北/清水元町</t>
  </si>
  <si>
    <t>辰巳町1・中央通2.3・堤町通2・室町通1.2・五番町・石倉町・砂町</t>
  </si>
  <si>
    <t>東部/中央</t>
  </si>
  <si>
    <t>元町2・栄町3/元町1・音羽町1.2・清水町2・清水中町</t>
  </si>
  <si>
    <t>柳町</t>
  </si>
  <si>
    <t>東町1.2.3丁目・柳町3丁目・於保多町</t>
  </si>
  <si>
    <t>柳町1.2.4・北新町2丁目・泉町1.2丁目・向川原町</t>
  </si>
  <si>
    <t>芝園</t>
  </si>
  <si>
    <t>弥生町1.2丁目・稲荷町1丁目・稲荷元町1丁目</t>
  </si>
  <si>
    <t>芝園/柳町</t>
  </si>
  <si>
    <t>千歳町2丁目/千歳町3丁目・東田地方町1.2丁目・北新町１丁目</t>
  </si>
  <si>
    <t>柳町/奥田</t>
  </si>
  <si>
    <t>稲荷元町3丁目/曙町</t>
  </si>
  <si>
    <t>奥田</t>
  </si>
  <si>
    <t>窪本町・奥井町</t>
  </si>
  <si>
    <t>西田地方</t>
  </si>
  <si>
    <t>西田地方/光陽</t>
  </si>
  <si>
    <t>西田/芝園/中央</t>
  </si>
  <si>
    <t>芝園/西田地方</t>
  </si>
  <si>
    <t>神明</t>
  </si>
  <si>
    <t>永楽町・城北町</t>
  </si>
  <si>
    <t>奥田/芝園</t>
  </si>
  <si>
    <t>湊入船町10.12.13・奥田新町・奥田寿町・奥田ビル1〜3号</t>
  </si>
  <si>
    <t>奥田双葉町・奥田町</t>
  </si>
  <si>
    <t>下新町・湊入船町7.8.4(県営入船団地)</t>
  </si>
  <si>
    <t>奥田北/奥田</t>
  </si>
  <si>
    <t>下新本町/奥田本町</t>
  </si>
  <si>
    <t>奥田北</t>
  </si>
  <si>
    <t>下新北町の南部・千代田町</t>
  </si>
  <si>
    <t>下新北町の北部・中島3丁目</t>
  </si>
  <si>
    <t>中島1,2丁目</t>
  </si>
  <si>
    <t>窪新町</t>
  </si>
  <si>
    <t>奥田/広田</t>
  </si>
  <si>
    <t>四ツ葉町/上赤江町2丁目2.7〜11</t>
  </si>
  <si>
    <t>上赤江町1丁目・下赤江町1丁目・上赤江新町(上赤江団地)</t>
  </si>
  <si>
    <t>下奥井1丁目1〜3,12〜20・久方町</t>
  </si>
  <si>
    <t>下赤江町2-14・松若町・粟島町3の19〜21/下奥井1の南</t>
  </si>
  <si>
    <t>粟島町3丁目1〜18・中島5丁目</t>
  </si>
  <si>
    <t>奥田北/豊田</t>
  </si>
  <si>
    <t>粟島町2丁目/豊田1丁目</t>
  </si>
  <si>
    <t>豊田</t>
  </si>
  <si>
    <t>豊田2丁目・下冨居1,2丁目・県営住宅下冨居団地</t>
  </si>
  <si>
    <t>千成町(下冨居・鍋田)・中冨居タウン</t>
  </si>
  <si>
    <t>草島</t>
  </si>
  <si>
    <t>四方</t>
  </si>
  <si>
    <t>野割・恵比寿・西岩瀬・北窪　（K26）</t>
  </si>
  <si>
    <t>倉垣</t>
  </si>
  <si>
    <t>布目旭・布目緑・布目東・市営住宅布目新町</t>
  </si>
  <si>
    <t>荒屋・茶園(雇用促進四方宿舎)　（K24）</t>
  </si>
  <si>
    <t>豊田本町1,2,3丁目</t>
  </si>
  <si>
    <t>豊丘町・豊城町・高園町</t>
  </si>
  <si>
    <t>豊島町・県営城川原団地・豊城新町・城川原1,2,3丁目</t>
  </si>
  <si>
    <t>豊若町1,2,3丁目</t>
  </si>
  <si>
    <t>犬島3,5,6,7丁目</t>
  </si>
  <si>
    <t>米田すずかけ台1～3丁目　（L24）</t>
  </si>
  <si>
    <t>萩浦</t>
  </si>
  <si>
    <t>千原崎1丁目・蓮町1,3丁目・県営蓮町団地</t>
  </si>
  <si>
    <t>大広田</t>
  </si>
  <si>
    <t>住友町・晴海台・雇用促進富山北宿舎・中田1丁目</t>
  </si>
  <si>
    <t>森住町・森2.3丁目　（L20）</t>
  </si>
  <si>
    <t>萩浦/岩瀬</t>
  </si>
  <si>
    <t>高畠町1,2丁目・森1丁目・森若町/岩瀬御蔵町の南</t>
  </si>
  <si>
    <t>岩瀬</t>
  </si>
  <si>
    <t>千原崎2丁目・森4丁目・蓮町6丁目　（L14）</t>
  </si>
  <si>
    <t>浜黒崎</t>
  </si>
  <si>
    <t>豊田本町4丁目</t>
  </si>
  <si>
    <t>大庄</t>
  </si>
  <si>
    <t>たばたけ寿町・風見台・明日美野・グリーンコア大山・夢タウン田畠</t>
  </si>
  <si>
    <t>上滝</t>
  </si>
  <si>
    <t>三室荒屋の東・新曙団地・新栄町・北新町</t>
  </si>
  <si>
    <t>八尾</t>
  </si>
  <si>
    <t>東新町・西新町・諏訪町・上新町・鏡町・町営寺山団地.源川原団地</t>
  </si>
  <si>
    <t>東町・西町・今町　（N5）</t>
  </si>
  <si>
    <t>八尾/樫尾</t>
  </si>
  <si>
    <t>天満町/ニュータウン晴巒台・小長谷台地・雇用促進八尾</t>
  </si>
  <si>
    <t>八尾/保内</t>
  </si>
  <si>
    <t>福島天の平団地・福島第一.第二・福島元村の東/町営妙川寺団地</t>
  </si>
  <si>
    <t>下新町　（N2）</t>
  </si>
  <si>
    <t>水橋中部</t>
  </si>
  <si>
    <t>中村新町・東舘町・新舘町・水橋東部県営住宅・中村栄町の南</t>
  </si>
  <si>
    <t>水橋中部/水橋東部</t>
  </si>
  <si>
    <t>水橋市江新町/水橋高志園町</t>
  </si>
  <si>
    <t>水橋西部</t>
  </si>
  <si>
    <t>中町の北.西大町.川原町.立山町.大正町の東.昭和町.新堂町の北.畠等の北</t>
  </si>
  <si>
    <t>花の井町.県住駅前.水橋駅前.雇用促進水橋.辻ｹ堂の南.新堂町の南.畠等の南</t>
  </si>
  <si>
    <t>水橋西部/三郷</t>
  </si>
  <si>
    <t>A</t>
    <phoneticPr fontId="8"/>
  </si>
  <si>
    <t>三ヶ/錦町・一番町・諏訪町・上新町・西町・新富町・水源町</t>
    <phoneticPr fontId="8"/>
  </si>
  <si>
    <t>三ヶ/高寺.初音町.白銀町.本中町.中町.茶屋町.桜.田町.常盤町.新三ケ</t>
    <phoneticPr fontId="8"/>
  </si>
  <si>
    <t>戸破/中央通1〜3丁目.高穂町.荒町.木舟町.新町.乗舟町</t>
    <phoneticPr fontId="8"/>
  </si>
  <si>
    <t>戸破/末永町・昭和通・鍛冶屋橋・神川町・西楠町</t>
    <phoneticPr fontId="8"/>
  </si>
  <si>
    <t>戸破/北手崎・平成町・若宮町・手崎の西　（A19）</t>
    <phoneticPr fontId="8"/>
  </si>
  <si>
    <t>戸破/若葉町・南通り・新栄町・栄町・宝町</t>
    <phoneticPr fontId="8"/>
  </si>
  <si>
    <t>中太閤山</t>
    <phoneticPr fontId="8"/>
  </si>
  <si>
    <t>中太閤山 1.2.3.10.11.12.15.16丁目 ・太閤山県住51号〜61号</t>
    <phoneticPr fontId="8"/>
  </si>
  <si>
    <t>中太閤山 13.14.17・太閤山県住62号〜69号・南太閤山1.13.14丁目</t>
    <phoneticPr fontId="8"/>
  </si>
  <si>
    <t>三ヶ/元町・夢美野・伊勢領の東南部、戸破/元町の西　（Ａ20）</t>
    <phoneticPr fontId="8"/>
  </si>
  <si>
    <t>赤田の南・ロイヤルタウン太閤山・セトルタウン一条</t>
    <phoneticPr fontId="8"/>
  </si>
  <si>
    <t>歌の森</t>
    <phoneticPr fontId="8"/>
  </si>
  <si>
    <t>三ヶ/一番町・伊勢領1〜4区</t>
    <phoneticPr fontId="8"/>
  </si>
  <si>
    <t>戸破/いぶき野・新ひばりヶ丘・手崎の東　（A5）</t>
    <phoneticPr fontId="8"/>
  </si>
  <si>
    <t>戸破/元町の東　（A15）</t>
    <phoneticPr fontId="8"/>
  </si>
  <si>
    <t>　</t>
  </si>
  <si>
    <t>B</t>
    <phoneticPr fontId="8"/>
  </si>
  <si>
    <t>鵜坂</t>
    <phoneticPr fontId="8"/>
  </si>
  <si>
    <t>速星/鵜坂</t>
    <phoneticPr fontId="8"/>
  </si>
  <si>
    <t>速星</t>
    <phoneticPr fontId="8"/>
  </si>
  <si>
    <t>速星/宮野</t>
    <phoneticPr fontId="8"/>
  </si>
  <si>
    <t>宮野</t>
    <phoneticPr fontId="8"/>
  </si>
  <si>
    <t>古里</t>
    <phoneticPr fontId="8"/>
  </si>
  <si>
    <t>C</t>
    <phoneticPr fontId="8"/>
  </si>
  <si>
    <t>大久保</t>
    <phoneticPr fontId="8"/>
  </si>
  <si>
    <t>下大久保4・5・6区・若草町</t>
    <phoneticPr fontId="2"/>
  </si>
  <si>
    <t>大沢野</t>
    <phoneticPr fontId="8"/>
  </si>
  <si>
    <t>D</t>
    <phoneticPr fontId="8"/>
  </si>
  <si>
    <t>長岡</t>
    <phoneticPr fontId="8"/>
  </si>
  <si>
    <t>北代藤ヶ丘・北代5区・北代6区坂下町</t>
    <phoneticPr fontId="8"/>
  </si>
  <si>
    <t>呉羽</t>
    <phoneticPr fontId="8"/>
  </si>
  <si>
    <t>呉羽苑・貴舟巻・新富田町</t>
    <phoneticPr fontId="8"/>
  </si>
  <si>
    <t>呉羽富田町・呉羽水上町</t>
    <phoneticPr fontId="8"/>
  </si>
  <si>
    <t>呉羽昭和町・姫本・川西・三ﾂ塚</t>
    <phoneticPr fontId="8"/>
  </si>
  <si>
    <t>呉羽本町2区、1区の東・あねくら団地</t>
    <phoneticPr fontId="8"/>
  </si>
  <si>
    <t>茶屋町・茶屋新町</t>
    <phoneticPr fontId="8"/>
  </si>
  <si>
    <t>吉作の東部・追分茶屋</t>
    <phoneticPr fontId="8"/>
  </si>
  <si>
    <t>吉作の西部</t>
    <phoneticPr fontId="8"/>
  </si>
  <si>
    <t>呉羽本町1区の西・雇用促進吉作・ﾌﾚｯｼｭﾀｳﾝ呉羽・吉作の北・ひかりの里</t>
    <phoneticPr fontId="8"/>
  </si>
  <si>
    <t>老田</t>
    <phoneticPr fontId="8"/>
  </si>
  <si>
    <t>H</t>
    <phoneticPr fontId="8"/>
  </si>
  <si>
    <t>F</t>
    <phoneticPr fontId="8"/>
  </si>
  <si>
    <t>G</t>
    <phoneticPr fontId="8"/>
  </si>
  <si>
    <t>I</t>
    <phoneticPr fontId="8"/>
  </si>
  <si>
    <t>J</t>
    <phoneticPr fontId="8"/>
  </si>
  <si>
    <t>K</t>
    <phoneticPr fontId="8"/>
  </si>
  <si>
    <t>L</t>
    <phoneticPr fontId="8"/>
  </si>
  <si>
    <t>N</t>
    <phoneticPr fontId="8"/>
  </si>
  <si>
    <t>O</t>
    <phoneticPr fontId="8"/>
  </si>
  <si>
    <t>Ｅ</t>
    <phoneticPr fontId="8"/>
  </si>
  <si>
    <t>Ｍ</t>
    <phoneticPr fontId="8"/>
  </si>
  <si>
    <r>
      <t>≪配布地区一覧表≫　集合住宅のみ配布</t>
    </r>
    <r>
      <rPr>
        <b/>
        <sz val="26"/>
        <rFont val="ＭＳ Ｐゴシック"/>
        <family val="3"/>
        <charset val="128"/>
      </rPr>
      <t>　</t>
    </r>
    <rPh sb="10" eb="12">
      <t>シュウゴウ</t>
    </rPh>
    <rPh sb="12" eb="14">
      <t>ジュウタク</t>
    </rPh>
    <phoneticPr fontId="8"/>
  </si>
  <si>
    <r>
      <t>≪配布地区一覧表≫　一戸建てのみ配布</t>
    </r>
    <r>
      <rPr>
        <b/>
        <sz val="26"/>
        <rFont val="ＭＳ Ｐゴシック"/>
        <family val="3"/>
        <charset val="128"/>
      </rPr>
      <t>　</t>
    </r>
    <phoneticPr fontId="8"/>
  </si>
  <si>
    <t>緑町1.2丁目/栄町1.2丁目・住吉町1.2丁目</t>
    <phoneticPr fontId="8"/>
  </si>
  <si>
    <t>北代2.3.6区・北代1区の東部</t>
    <phoneticPr fontId="8"/>
  </si>
  <si>
    <t>町新の南・開の北・新金代1.2丁目・藤見町の西　（H23）</t>
    <phoneticPr fontId="8"/>
  </si>
  <si>
    <t>藤ﾉ木/山室中部</t>
    <phoneticPr fontId="8"/>
  </si>
  <si>
    <t>稲荷町2.3.4丁目・稲荷元町2丁目・館出町1.2丁目</t>
    <phoneticPr fontId="8"/>
  </si>
  <si>
    <t>向新庄町1丁目1〜26.27西,30〜33・向新庄町6丁目6</t>
    <rPh sb="24" eb="25">
      <t>ショウ</t>
    </rPh>
    <phoneticPr fontId="8"/>
  </si>
  <si>
    <t>金泉寺/針原新町5区の西.1区(針原団地11号〜16号)・宮園町・三上</t>
    <phoneticPr fontId="8"/>
  </si>
  <si>
    <t>古志町1,2,3,4,5,6丁目</t>
    <phoneticPr fontId="8"/>
  </si>
  <si>
    <t>新屋新町(市営広田団地)・新屋の北・飯野の北</t>
    <phoneticPr fontId="8"/>
  </si>
  <si>
    <t>永久町・東富山寿町1,2丁目</t>
    <phoneticPr fontId="8"/>
  </si>
  <si>
    <t>牛島新町・赤江町/牛島本町1,2丁目・牛島町・明輪町</t>
    <phoneticPr fontId="8"/>
  </si>
  <si>
    <r>
      <t>太田向陽台・太田北区　</t>
    </r>
    <r>
      <rPr>
        <b/>
        <sz val="22"/>
        <rFont val="ＭＳ Ｐゴシック"/>
        <family val="3"/>
        <charset val="128"/>
      </rPr>
      <t>（</t>
    </r>
    <r>
      <rPr>
        <b/>
        <u/>
        <sz val="22"/>
        <rFont val="ＭＳ Ｐゴシック"/>
        <family val="3"/>
        <charset val="128"/>
      </rPr>
      <t>G-30と統合</t>
    </r>
    <r>
      <rPr>
        <b/>
        <sz val="22"/>
        <rFont val="ＭＳ Ｐゴシック"/>
        <family val="3"/>
        <charset val="128"/>
      </rPr>
      <t>）</t>
    </r>
    <rPh sb="17" eb="19">
      <t>トウゴウ</t>
    </rPh>
    <phoneticPr fontId="8"/>
  </si>
  <si>
    <t>朝菜町１丁目・赤田新町</t>
    <phoneticPr fontId="8"/>
  </si>
  <si>
    <t>中川原・中川原東台の西・若葉台の北</t>
    <phoneticPr fontId="8"/>
  </si>
  <si>
    <t>蓮町2,4,5丁目</t>
    <phoneticPr fontId="8"/>
  </si>
  <si>
    <t>粟島町1丁目・中島4丁目</t>
    <phoneticPr fontId="8"/>
  </si>
  <si>
    <t>鍋田の南部・中冨居の北部・上冨居2丁目の北・上冨居3丁目の北</t>
    <phoneticPr fontId="8"/>
  </si>
  <si>
    <t>株式会社　カラフルカンパニー　富山ポスティング課</t>
    <rPh sb="0" eb="4">
      <t>カブシキガイシャ</t>
    </rPh>
    <rPh sb="15" eb="17">
      <t>トヤマ</t>
    </rPh>
    <rPh sb="23" eb="24">
      <t>カ</t>
    </rPh>
    <phoneticPr fontId="8"/>
  </si>
  <si>
    <t>津羽見・つくし野・タウン大栗谷・田畠南部団地・タウン花崎</t>
    <phoneticPr fontId="8"/>
  </si>
  <si>
    <t>朝菜町４.５.６丁目・上袋の東部</t>
    <phoneticPr fontId="8"/>
  </si>
  <si>
    <t>南太閤山 2.9.11.12.15丁目</t>
    <phoneticPr fontId="8"/>
  </si>
  <si>
    <t>南太閤山 3～8.10丁目</t>
    <phoneticPr fontId="8"/>
  </si>
  <si>
    <t>中太閤山 4～9丁目</t>
    <phoneticPr fontId="8"/>
  </si>
  <si>
    <t>太閤山 2～6丁目・太閤山県住1号〜28号</t>
    <phoneticPr fontId="8"/>
  </si>
  <si>
    <t>太閤山 ７～１０丁目(4〜6)・太閤山県住41号〜47号</t>
    <phoneticPr fontId="8"/>
  </si>
  <si>
    <t>太閤山 1.10丁目(1〜3)・太閤山県住32号〜40号・太閤町団地</t>
    <phoneticPr fontId="8"/>
  </si>
  <si>
    <t>東太閤山 1〜4丁目・新星町・塚越・県住太閤山東団地</t>
    <phoneticPr fontId="8"/>
  </si>
  <si>
    <t>山室中部/太田</t>
    <phoneticPr fontId="8"/>
  </si>
  <si>
    <t>山室中部</t>
    <phoneticPr fontId="8"/>
  </si>
  <si>
    <t>山室荒屋新町の西・山室荒屋の一部　(G-4)</t>
    <rPh sb="4" eb="6">
      <t>シンマチ</t>
    </rPh>
    <rPh sb="7" eb="8">
      <t>ニシ</t>
    </rPh>
    <rPh sb="14" eb="16">
      <t>イチブ</t>
    </rPh>
    <phoneticPr fontId="8"/>
  </si>
  <si>
    <t>山室荒屋・山室荒屋南台・若葉台の南//新横内町  (G-30)</t>
    <phoneticPr fontId="8"/>
  </si>
  <si>
    <t>《富山市》水橋中部、水橋東部、水橋西部、三郷</t>
    <rPh sb="5" eb="7">
      <t>ミズハシ</t>
    </rPh>
    <rPh sb="7" eb="9">
      <t>チュウブ</t>
    </rPh>
    <rPh sb="10" eb="12">
      <t>ミズハシ</t>
    </rPh>
    <rPh sb="12" eb="14">
      <t>トウブ</t>
    </rPh>
    <rPh sb="15" eb="17">
      <t>ミズハシ</t>
    </rPh>
    <rPh sb="17" eb="19">
      <t>セイブ</t>
    </rPh>
    <rPh sb="20" eb="22">
      <t>サンゴウ</t>
    </rPh>
    <phoneticPr fontId="8"/>
  </si>
  <si>
    <t>萩原の南・塚原・才覚寺の北・刑務所官舎・西荒屋の北　（F41.42）</t>
    <rPh sb="3" eb="4">
      <t>ミナミ</t>
    </rPh>
    <rPh sb="24" eb="25">
      <t>キタ</t>
    </rPh>
    <phoneticPr fontId="2"/>
  </si>
  <si>
    <t>西荒屋の南・新保南台ニュータウン・上八日町　（F37.41）</t>
    <rPh sb="4" eb="5">
      <t>ミナミ</t>
    </rPh>
    <phoneticPr fontId="2"/>
  </si>
  <si>
    <t>西荒屋の北・才覚寺の南・つばさの杜・経田　（F37.42）</t>
    <rPh sb="4" eb="5">
      <t>キタ</t>
    </rPh>
    <rPh sb="10" eb="11">
      <t>ミナミ</t>
    </rPh>
    <rPh sb="16" eb="17">
      <t>モリ</t>
    </rPh>
    <rPh sb="18" eb="20">
      <t>キョウデン</t>
    </rPh>
    <phoneticPr fontId="2"/>
  </si>
  <si>
    <t>山室</t>
    <rPh sb="0" eb="2">
      <t>ヤマムロ</t>
    </rPh>
    <phoneticPr fontId="2"/>
  </si>
  <si>
    <t>青葉町(中市団地)・公文名の東・山室の北　（F7）</t>
    <phoneticPr fontId="2"/>
  </si>
  <si>
    <t>大泉１区南部の北・堀川小泉町２丁目    (F43)</t>
    <rPh sb="5" eb="6">
      <t>ブ</t>
    </rPh>
    <rPh sb="7" eb="8">
      <t>キタ</t>
    </rPh>
    <phoneticPr fontId="8"/>
  </si>
  <si>
    <t>大泉１区南部の南・大町１区北部・大町１区南部の北    (F5)</t>
    <rPh sb="5" eb="6">
      <t>ブ</t>
    </rPh>
    <rPh sb="7" eb="8">
      <t>ミナミ</t>
    </rPh>
    <phoneticPr fontId="2"/>
  </si>
  <si>
    <t>チラシサイズ</t>
    <phoneticPr fontId="2"/>
  </si>
  <si>
    <t>配布号（水曜）</t>
    <rPh sb="0" eb="2">
      <t>ハイフ</t>
    </rPh>
    <rPh sb="2" eb="3">
      <t>ゴウ</t>
    </rPh>
    <rPh sb="4" eb="6">
      <t>スイヨウ</t>
    </rPh>
    <phoneticPr fontId="8"/>
  </si>
  <si>
    <t>チラシ記載名</t>
    <rPh sb="3" eb="5">
      <t>キサイ</t>
    </rPh>
    <rPh sb="5" eb="6">
      <t>メイ</t>
    </rPh>
    <phoneticPr fontId="8"/>
  </si>
  <si>
    <t>配布総枚数</t>
    <rPh sb="0" eb="2">
      <t>ハイフ</t>
    </rPh>
    <rPh sb="2" eb="3">
      <t>ソウ</t>
    </rPh>
    <rPh sb="3" eb="5">
      <t>マイスウ</t>
    </rPh>
    <phoneticPr fontId="8"/>
  </si>
  <si>
    <t>太閤山</t>
    <phoneticPr fontId="8"/>
  </si>
  <si>
    <t>笹倉1区の北・2・3・4・5・8・10・11・13区</t>
    <phoneticPr fontId="2"/>
  </si>
  <si>
    <t>笹倉１区の南・袋・麦島・ニュータウン福路</t>
    <phoneticPr fontId="2"/>
  </si>
  <si>
    <t>宮ｹ島・下轡田.西・自由ｹ丘　（B3）</t>
    <phoneticPr fontId="2"/>
  </si>
  <si>
    <t>上田島の北部・田島の北部・希望ｹ丘団地</t>
    <phoneticPr fontId="2"/>
  </si>
  <si>
    <t>雇用促進西本郷・パークタウン西本郷</t>
    <phoneticPr fontId="2"/>
  </si>
  <si>
    <t>長沢ひまわり台の北・古里ニュータウン・長沢の北東</t>
    <phoneticPr fontId="2"/>
  </si>
  <si>
    <t>長沢ひまわり台の南・町営長沢団地・長沢の東</t>
    <phoneticPr fontId="2"/>
  </si>
  <si>
    <t>下大久保2・3区・雇用促進大沢野・東ケ丘・緑町</t>
    <phoneticPr fontId="2"/>
  </si>
  <si>
    <t>上二杉１.２.３区</t>
    <phoneticPr fontId="2"/>
  </si>
  <si>
    <t>上大久保4区(北部除く)・北新町・東新町・栄町</t>
    <phoneticPr fontId="2"/>
  </si>
  <si>
    <t>長附1.3.7区・2区の南西部</t>
    <phoneticPr fontId="2"/>
  </si>
  <si>
    <t>中大久保みどりﾀｳﾝ・上大久保5.6区・上大久保ひまわり台・大久保南台・桜台</t>
    <phoneticPr fontId="2"/>
  </si>
  <si>
    <t>稲代１.２区・幸町１.２区</t>
    <phoneticPr fontId="2"/>
  </si>
  <si>
    <t>呉羽丸富町・呉羽つつじ丘・呉羽東町</t>
    <rPh sb="15" eb="16">
      <t>ヒガシ</t>
    </rPh>
    <rPh sb="16" eb="17">
      <t>マチ</t>
    </rPh>
    <phoneticPr fontId="8"/>
  </si>
  <si>
    <t>願海寺・雇用促進願海寺宿舎・野々上の南</t>
    <rPh sb="0" eb="1">
      <t>ネガ</t>
    </rPh>
    <rPh sb="1" eb="2">
      <t>ウミ</t>
    </rPh>
    <rPh sb="2" eb="3">
      <t>テラ</t>
    </rPh>
    <rPh sb="4" eb="6">
      <t>コヨウ</t>
    </rPh>
    <rPh sb="6" eb="8">
      <t>ソクシン</t>
    </rPh>
    <rPh sb="8" eb="9">
      <t>ネガ</t>
    </rPh>
    <rPh sb="9" eb="10">
      <t>ウミ</t>
    </rPh>
    <rPh sb="10" eb="11">
      <t>テラ</t>
    </rPh>
    <rPh sb="11" eb="13">
      <t>シュクシャ</t>
    </rPh>
    <rPh sb="14" eb="17">
      <t>ノガミ</t>
    </rPh>
    <rPh sb="18" eb="19">
      <t>ミナミ</t>
    </rPh>
    <phoneticPr fontId="8"/>
  </si>
  <si>
    <t>駒見・田刈屋・田刈屋新町</t>
    <phoneticPr fontId="2"/>
  </si>
  <si>
    <t>五艘・市営五艘団地</t>
    <phoneticPr fontId="2"/>
  </si>
  <si>
    <t>安養坊/五福4区の東部</t>
    <phoneticPr fontId="2"/>
  </si>
  <si>
    <t>五福1区.6区・五福新町/畑中</t>
    <phoneticPr fontId="2"/>
  </si>
  <si>
    <t>五福2区.3区.5区.8区・県営五福団地</t>
    <phoneticPr fontId="2"/>
  </si>
  <si>
    <t>下野新・文京町1〜3丁目</t>
    <phoneticPr fontId="2"/>
  </si>
  <si>
    <t>五福末広町</t>
    <phoneticPr fontId="2"/>
  </si>
  <si>
    <t>ひよどり1.2.3区・ひよどり南台</t>
    <phoneticPr fontId="2"/>
  </si>
  <si>
    <t>五福4区の南部・五福10区</t>
    <phoneticPr fontId="2"/>
  </si>
  <si>
    <t>寺町3.4.6区　（E12）</t>
    <phoneticPr fontId="2"/>
  </si>
  <si>
    <t>　</t>
    <phoneticPr fontId="8"/>
  </si>
  <si>
    <t>地区B 総数</t>
    <rPh sb="0" eb="2">
      <t>チク</t>
    </rPh>
    <rPh sb="4" eb="6">
      <t>ソウスウ</t>
    </rPh>
    <phoneticPr fontId="2"/>
  </si>
  <si>
    <t>地区C 総数</t>
    <rPh sb="0" eb="2">
      <t>チク</t>
    </rPh>
    <rPh sb="4" eb="6">
      <t>ソウスウ</t>
    </rPh>
    <phoneticPr fontId="2"/>
  </si>
  <si>
    <t>地区E 総数</t>
    <rPh sb="0" eb="2">
      <t>チク</t>
    </rPh>
    <rPh sb="4" eb="6">
      <t>ソウスウ</t>
    </rPh>
    <phoneticPr fontId="2"/>
  </si>
  <si>
    <t>新根塚町2.3・太郎丸西町1　（J13）</t>
    <phoneticPr fontId="2"/>
  </si>
  <si>
    <t>西中野町1.2丁目・西中野本町</t>
    <phoneticPr fontId="2"/>
  </si>
  <si>
    <t>花園町1.2.3丁目・千石町5.6丁目</t>
    <phoneticPr fontId="2"/>
  </si>
  <si>
    <t>西田地方町1.2.3丁目・富山合同西田地方宿舎・花園町4丁目</t>
    <phoneticPr fontId="2"/>
  </si>
  <si>
    <t>布瀬町1.2丁目/新根塚町1丁目</t>
    <phoneticPr fontId="2"/>
  </si>
  <si>
    <t>星井町1〜3・太田口通2.3・中野新町1.2・南田町2丁目</t>
    <phoneticPr fontId="2"/>
  </si>
  <si>
    <t>千石町2.3.4丁目・相生町・堀端町・桃井町2丁目</t>
    <phoneticPr fontId="2"/>
  </si>
  <si>
    <t>磯部町3,4丁目・長柄町1,2,3丁目</t>
    <phoneticPr fontId="2"/>
  </si>
  <si>
    <t>西山王.千石1.西四十物.旅篭/一番.越前.西/太田口1.山王町</t>
    <phoneticPr fontId="2"/>
  </si>
  <si>
    <t>鹿島町2・磯部1/磯部2・土居原・桃井町1丁目</t>
    <phoneticPr fontId="2"/>
  </si>
  <si>
    <t>布瀬町南2(県営根塚)・根塚町1.2・太郎丸西町2　（J2）</t>
    <phoneticPr fontId="2"/>
  </si>
  <si>
    <t>丸の内1,2,3・総曲輪4・諏訪川原3・平吹町</t>
    <phoneticPr fontId="2"/>
  </si>
  <si>
    <t>安野屋2.3・七軒町・諏訪川原1,2・鹿島町1丁目</t>
    <phoneticPr fontId="2"/>
  </si>
  <si>
    <t>安住町・芝園町1・舟橋北・舟橋南・安野屋1丁目</t>
    <phoneticPr fontId="2"/>
  </si>
  <si>
    <t>愛宕町1,2・安田町・舟橋今・内幸・芝園町2丁目</t>
    <phoneticPr fontId="2"/>
  </si>
  <si>
    <t>桜町1,2・新桜町・宝町1,2・新富町1,2丁目</t>
    <phoneticPr fontId="2"/>
  </si>
  <si>
    <t>神通町1.2.3丁目・神通本町1,2丁目・明輪町</t>
    <phoneticPr fontId="2"/>
  </si>
  <si>
    <t>有沢の南・市営有沢団地７号〜１５号　（J23）</t>
    <phoneticPr fontId="2"/>
  </si>
  <si>
    <t>羽根1.2.3区・市営有沢団地1号〜6号</t>
    <phoneticPr fontId="2"/>
  </si>
  <si>
    <t>二口町1〜3丁目・根塚町3〜4丁目・今泉西部町の南</t>
    <phoneticPr fontId="2"/>
  </si>
  <si>
    <t>有沢の北・有沢新町　（J20）</t>
    <phoneticPr fontId="2"/>
  </si>
  <si>
    <t>地区J 総数</t>
    <rPh sb="0" eb="2">
      <t>チク</t>
    </rPh>
    <rPh sb="4" eb="6">
      <t>ソウスウ</t>
    </rPh>
    <phoneticPr fontId="2"/>
  </si>
  <si>
    <t>山室</t>
    <phoneticPr fontId="2"/>
  </si>
  <si>
    <t>太田向陽台・太田北区　</t>
    <phoneticPr fontId="8"/>
  </si>
  <si>
    <t>清水町１.３.４.５.６丁目</t>
    <phoneticPr fontId="8"/>
  </si>
  <si>
    <t>旭ｹ丘/三室荒屋・中滝・上滝</t>
    <rPh sb="12" eb="14">
      <t>カミタキ</t>
    </rPh>
    <phoneticPr fontId="2"/>
  </si>
  <si>
    <t>O-3と統合</t>
    <phoneticPr fontId="2"/>
  </si>
  <si>
    <t>赤田の東の西　（F21.44）</t>
    <rPh sb="5" eb="6">
      <t>ニシ</t>
    </rPh>
    <phoneticPr fontId="2"/>
  </si>
  <si>
    <t>赤田の東部の東　（F21.33）</t>
    <rPh sb="4" eb="5">
      <t>ブ</t>
    </rPh>
    <rPh sb="6" eb="7">
      <t>ヒガシ</t>
    </rPh>
    <phoneticPr fontId="2"/>
  </si>
  <si>
    <t>蜷川/堀川南</t>
    <phoneticPr fontId="2"/>
  </si>
  <si>
    <t>本郷新の北・本郷町5区北の北部　（F8）</t>
    <rPh sb="0" eb="3">
      <t>ホンゴウシン</t>
    </rPh>
    <rPh sb="4" eb="5">
      <t>キタ</t>
    </rPh>
    <rPh sb="6" eb="9">
      <t>ホンゴウマチ</t>
    </rPh>
    <rPh sb="10" eb="11">
      <t>ク</t>
    </rPh>
    <rPh sb="11" eb="12">
      <t>キタ</t>
    </rPh>
    <rPh sb="13" eb="15">
      <t>ホクブ</t>
    </rPh>
    <phoneticPr fontId="2"/>
  </si>
  <si>
    <t>本郷新の北・本郷町5区北の北部　（F8）</t>
    <phoneticPr fontId="8"/>
  </si>
  <si>
    <t>本郷町１区の南東・本郷町５区の南・堀川天山町の東　（F36）</t>
    <phoneticPr fontId="8"/>
  </si>
  <si>
    <t>本郷新の南・本郷町5区北の南部・堀川天山町の北（F45）</t>
    <phoneticPr fontId="8"/>
  </si>
  <si>
    <t>堀川町の東部　（F18）</t>
    <phoneticPr fontId="2"/>
  </si>
  <si>
    <t>本郷町１区・堀川天山町の西　（F9）</t>
    <phoneticPr fontId="2"/>
  </si>
  <si>
    <t>堀川南</t>
    <phoneticPr fontId="8"/>
  </si>
  <si>
    <t>本郷町１区の南東・本郷町５区の南・堀川天山町の東　（F36）</t>
    <phoneticPr fontId="2"/>
  </si>
  <si>
    <t>本郷新の南・本郷町5区北の南部・堀川天山町の北　（F45）</t>
    <rPh sb="0" eb="3">
      <t>ホンゴウシン</t>
    </rPh>
    <rPh sb="4" eb="5">
      <t>ミナミ</t>
    </rPh>
    <rPh sb="6" eb="9">
      <t>ホンゴウマチ</t>
    </rPh>
    <rPh sb="10" eb="11">
      <t>ク</t>
    </rPh>
    <rPh sb="11" eb="12">
      <t>キタ</t>
    </rPh>
    <rPh sb="13" eb="15">
      <t>ナンブ</t>
    </rPh>
    <rPh sb="16" eb="18">
      <t>ホリカワ</t>
    </rPh>
    <rPh sb="18" eb="21">
      <t>アマヤママチ</t>
    </rPh>
    <rPh sb="22" eb="23">
      <t>キタ</t>
    </rPh>
    <phoneticPr fontId="2"/>
  </si>
  <si>
    <t>下堀の東・本郷町２区の西部　（F46）</t>
    <rPh sb="3" eb="4">
      <t>ヒガシ</t>
    </rPh>
    <phoneticPr fontId="2"/>
  </si>
  <si>
    <t>下堀の西　（F10）</t>
    <rPh sb="0" eb="2">
      <t>シモホリ</t>
    </rPh>
    <rPh sb="3" eb="4">
      <t>ニシ</t>
    </rPh>
    <phoneticPr fontId="2"/>
  </si>
  <si>
    <t>上飯野新町３丁目の北、上飯野.東の北</t>
    <rPh sb="9" eb="10">
      <t>キタ</t>
    </rPh>
    <rPh sb="11" eb="12">
      <t>カミ</t>
    </rPh>
    <rPh sb="12" eb="14">
      <t>イイノ</t>
    </rPh>
    <rPh sb="15" eb="16">
      <t>ヒガシ</t>
    </rPh>
    <rPh sb="17" eb="18">
      <t>キタ</t>
    </rPh>
    <phoneticPr fontId="2"/>
  </si>
  <si>
    <t>新庄北</t>
    <phoneticPr fontId="2"/>
  </si>
  <si>
    <t>上飯野新町３丁目の南、上飯野.東の南/上庄町</t>
    <rPh sb="9" eb="10">
      <t>ミナミ</t>
    </rPh>
    <rPh sb="11" eb="12">
      <t>カミ</t>
    </rPh>
    <rPh sb="12" eb="14">
      <t>イイノ</t>
    </rPh>
    <rPh sb="15" eb="16">
      <t>ヒガシ</t>
    </rPh>
    <rPh sb="17" eb="18">
      <t>ミナミ</t>
    </rPh>
    <phoneticPr fontId="2"/>
  </si>
  <si>
    <t>上飯野新町３丁目の北、上飯野.東の北   (H25)</t>
    <rPh sb="9" eb="10">
      <t>キタ</t>
    </rPh>
    <rPh sb="11" eb="12">
      <t>カミ</t>
    </rPh>
    <rPh sb="12" eb="14">
      <t>イイノ</t>
    </rPh>
    <rPh sb="15" eb="16">
      <t>ヒガシ</t>
    </rPh>
    <rPh sb="17" eb="18">
      <t>キタ</t>
    </rPh>
    <phoneticPr fontId="2"/>
  </si>
  <si>
    <t>上飯野新町３丁目の南、上飯野.東の南/上庄町  (H7)</t>
    <rPh sb="9" eb="10">
      <t>ミナミ</t>
    </rPh>
    <rPh sb="11" eb="12">
      <t>カミ</t>
    </rPh>
    <rPh sb="12" eb="14">
      <t>イイノ</t>
    </rPh>
    <rPh sb="15" eb="16">
      <t>ヒガシ</t>
    </rPh>
    <rPh sb="17" eb="18">
      <t>ミナミ</t>
    </rPh>
    <phoneticPr fontId="2"/>
  </si>
  <si>
    <t>新庄北/新庄/広田</t>
    <phoneticPr fontId="2"/>
  </si>
  <si>
    <t>上飯野新町2・4丁目/新庄町の北/鶴ヶ丘町（H-26）</t>
    <phoneticPr fontId="2"/>
  </si>
  <si>
    <t>新庄北/広田</t>
    <phoneticPr fontId="2"/>
  </si>
  <si>
    <t>飯野の北/上飯野新町1・5丁目（H-8）</t>
    <phoneticPr fontId="2"/>
  </si>
  <si>
    <t>2023年8月～2023年10月</t>
    <rPh sb="12" eb="13">
      <t>ネン</t>
    </rPh>
    <phoneticPr fontId="8"/>
  </si>
  <si>
    <t>2023年11月～2024年1月</t>
    <rPh sb="13" eb="14">
      <t>ネン</t>
    </rPh>
    <phoneticPr fontId="8"/>
  </si>
  <si>
    <t>秋吉・中川原新町の北東</t>
    <rPh sb="0" eb="2">
      <t>アキヨシ</t>
    </rPh>
    <rPh sb="3" eb="8">
      <t>ナカガワラシンマチ</t>
    </rPh>
    <rPh sb="9" eb="11">
      <t>ホクトウ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</si>
</sst>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1">
    <font>
      <sz val="9"/>
      <name val="Osaka"/>
      <family val="3"/>
      <charset val="128"/>
    </font>
    <font>
      <sz val="9"/>
      <name val="Osaka"/>
      <family val="3"/>
      <charset val="128"/>
    </font>
    <font>
      <b/>
      <sz val="30"/>
      <name val="Osaka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Osaka"/>
      <family val="3"/>
      <charset val="128"/>
    </font>
    <font>
      <sz val="20"/>
      <name val="ＭＳ Ｐゴシック"/>
      <family val="3"/>
      <charset val="128"/>
    </font>
    <font>
      <sz val="30"/>
      <name val="HGP創英角ｺﾞｼｯｸUB"/>
      <family val="3"/>
      <charset val="128"/>
    </font>
    <font>
      <b/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sz val="23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8"/>
      <name val="HG創英角ｺﾞｼｯｸUB"/>
      <family val="3"/>
      <charset val="128"/>
    </font>
    <font>
      <sz val="11"/>
      <name val="HG創英角ｺﾞｼｯｸUB"/>
      <family val="3"/>
      <charset val="128"/>
    </font>
    <font>
      <b/>
      <u/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i/>
      <sz val="22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b/>
      <sz val="30"/>
      <color theme="0"/>
      <name val="ＭＳ Ｐゴシック"/>
      <family val="3"/>
      <charset val="128"/>
    </font>
    <font>
      <b/>
      <sz val="3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9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30"/>
      <color indexed="8"/>
      <name val="HGPｺﾞｼｯｸM"/>
      <family val="3"/>
      <charset val="128"/>
    </font>
    <font>
      <b/>
      <sz val="30"/>
      <name val="HGPｺﾞｼｯｸM"/>
      <family val="3"/>
      <charset val="128"/>
    </font>
    <font>
      <b/>
      <sz val="30"/>
      <color theme="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15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0" fontId="9" fillId="0" borderId="0" xfId="0" applyFont="1" applyAlignment="1">
      <alignment vertical="center"/>
    </xf>
    <xf numFmtId="38" fontId="5" fillId="0" borderId="0" xfId="0" applyNumberFormat="1" applyFont="1" applyAlignment="1">
      <alignment horizontal="right" vertical="center"/>
    </xf>
    <xf numFmtId="38" fontId="9" fillId="0" borderId="0" xfId="1" applyFont="1" applyAlignment="1">
      <alignment horizontal="left" vertical="center"/>
    </xf>
    <xf numFmtId="0" fontId="11" fillId="0" borderId="0" xfId="0" applyFont="1" applyAlignment="1">
      <alignment vertical="center"/>
    </xf>
    <xf numFmtId="38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9" fillId="0" borderId="13" xfId="0" applyFont="1" applyBorder="1" applyAlignment="1">
      <alignment horizontal="left" vertical="center" indent="1"/>
    </xf>
    <xf numFmtId="0" fontId="19" fillId="0" borderId="15" xfId="0" applyFont="1" applyBorder="1" applyAlignment="1">
      <alignment horizontal="left" vertical="center" indent="1"/>
    </xf>
    <xf numFmtId="0" fontId="19" fillId="0" borderId="17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38" fontId="5" fillId="0" borderId="12" xfId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24" fillId="0" borderId="0" xfId="1" applyFont="1" applyAlignment="1">
      <alignment horizontal="right" vertical="center"/>
    </xf>
    <xf numFmtId="38" fontId="19" fillId="0" borderId="0" xfId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38" fontId="19" fillId="0" borderId="0" xfId="1" applyFont="1" applyAlignment="1">
      <alignment horizontal="center" vertical="center"/>
    </xf>
    <xf numFmtId="0" fontId="25" fillId="0" borderId="0" xfId="0" applyFont="1" applyAlignment="1">
      <alignment vertical="center"/>
    </xf>
    <xf numFmtId="38" fontId="11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15" fillId="3" borderId="0" xfId="2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5" fillId="4" borderId="0" xfId="2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23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22" fillId="2" borderId="22" xfId="0" applyFont="1" applyFill="1" applyBorder="1" applyAlignment="1">
      <alignment horizontal="center" vertical="center"/>
    </xf>
    <xf numFmtId="38" fontId="11" fillId="0" borderId="22" xfId="0" applyNumberFormat="1" applyFont="1" applyBorder="1" applyAlignment="1">
      <alignment horizontal="left" vertical="center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/>
    </xf>
    <xf numFmtId="38" fontId="4" fillId="0" borderId="22" xfId="1" applyFont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/>
    </xf>
    <xf numFmtId="0" fontId="23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38" fontId="11" fillId="0" borderId="22" xfId="0" applyNumberFormat="1" applyFont="1" applyBorder="1" applyAlignment="1">
      <alignment horizontal="right" vertical="center"/>
    </xf>
    <xf numFmtId="0" fontId="11" fillId="0" borderId="22" xfId="0" applyFont="1" applyBorder="1" applyAlignment="1">
      <alignment horizontal="center" vertical="center"/>
    </xf>
    <xf numFmtId="38" fontId="19" fillId="0" borderId="22" xfId="0" applyNumberFormat="1" applyFont="1" applyBorder="1" applyAlignment="1">
      <alignment vertical="center"/>
    </xf>
    <xf numFmtId="0" fontId="27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/>
    </xf>
    <xf numFmtId="0" fontId="27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/>
    </xf>
    <xf numFmtId="38" fontId="14" fillId="0" borderId="16" xfId="0" applyNumberFormat="1" applyFont="1" applyBorder="1" applyAlignment="1">
      <alignment horizontal="left" vertical="center"/>
    </xf>
    <xf numFmtId="38" fontId="14" fillId="0" borderId="18" xfId="0" applyNumberFormat="1" applyFont="1" applyBorder="1" applyAlignment="1">
      <alignment horizontal="left" vertical="center"/>
    </xf>
    <xf numFmtId="176" fontId="14" fillId="0" borderId="16" xfId="0" applyNumberFormat="1" applyFont="1" applyBorder="1" applyAlignment="1">
      <alignment horizontal="left" vertical="center"/>
    </xf>
    <xf numFmtId="0" fontId="19" fillId="0" borderId="20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38" fontId="14" fillId="0" borderId="18" xfId="1" applyFont="1" applyBorder="1" applyAlignment="1">
      <alignment horizontal="left" vertical="center"/>
    </xf>
    <xf numFmtId="38" fontId="11" fillId="0" borderId="22" xfId="0" applyNumberFormat="1" applyFont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4" fillId="0" borderId="16" xfId="0" applyFont="1" applyBorder="1" applyAlignment="1">
      <alignment horizontal="left" vertical="center"/>
    </xf>
    <xf numFmtId="38" fontId="28" fillId="0" borderId="25" xfId="1" applyFont="1" applyBorder="1" applyAlignment="1">
      <alignment horizontal="center"/>
    </xf>
    <xf numFmtId="38" fontId="28" fillId="0" borderId="4" xfId="1" applyFont="1" applyBorder="1" applyAlignment="1">
      <alignment horizontal="center"/>
    </xf>
    <xf numFmtId="38" fontId="28" fillId="0" borderId="22" xfId="1" applyFont="1" applyBorder="1" applyAlignment="1">
      <alignment horizontal="center"/>
    </xf>
    <xf numFmtId="0" fontId="5" fillId="0" borderId="22" xfId="0" applyFont="1" applyBorder="1" applyAlignment="1">
      <alignment horizontal="center" vertical="center" shrinkToFit="1"/>
    </xf>
    <xf numFmtId="0" fontId="5" fillId="0" borderId="22" xfId="0" applyFont="1" applyBorder="1" applyAlignment="1">
      <alignment vertical="center" shrinkToFit="1"/>
    </xf>
    <xf numFmtId="38" fontId="29" fillId="0" borderId="4" xfId="1" applyFont="1" applyBorder="1" applyAlignment="1">
      <alignment horizontal="center"/>
    </xf>
    <xf numFmtId="0" fontId="5" fillId="0" borderId="23" xfId="0" applyFont="1" applyBorder="1" applyAlignment="1">
      <alignment horizontal="center" vertical="center" shrinkToFit="1"/>
    </xf>
    <xf numFmtId="20" fontId="5" fillId="0" borderId="22" xfId="0" applyNumberFormat="1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29" fillId="0" borderId="22" xfId="0" applyFont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8" fontId="11" fillId="0" borderId="1" xfId="0" applyNumberFormat="1" applyFont="1" applyBorder="1" applyAlignment="1">
      <alignment horizontal="right" vertical="center"/>
    </xf>
    <xf numFmtId="38" fontId="11" fillId="0" borderId="1" xfId="0" applyNumberFormat="1" applyFont="1" applyBorder="1" applyAlignment="1">
      <alignment horizontal="center" vertical="center"/>
    </xf>
    <xf numFmtId="38" fontId="11" fillId="0" borderId="3" xfId="0" applyNumberFormat="1" applyFont="1" applyBorder="1" applyAlignment="1">
      <alignment horizontal="center" vertical="center"/>
    </xf>
    <xf numFmtId="0" fontId="29" fillId="0" borderId="25" xfId="0" applyFont="1" applyBorder="1" applyAlignment="1">
      <alignment horizontal="center"/>
    </xf>
    <xf numFmtId="0" fontId="30" fillId="5" borderId="22" xfId="0" applyFont="1" applyFill="1" applyBorder="1" applyAlignment="1">
      <alignment horizontal="center"/>
    </xf>
    <xf numFmtId="0" fontId="28" fillId="5" borderId="22" xfId="0" applyFont="1" applyFill="1" applyBorder="1" applyAlignment="1">
      <alignment horizontal="center"/>
    </xf>
    <xf numFmtId="0" fontId="29" fillId="5" borderId="22" xfId="0" applyFont="1" applyFill="1" applyBorder="1" applyAlignment="1">
      <alignment horizontal="center"/>
    </xf>
    <xf numFmtId="38" fontId="11" fillId="0" borderId="22" xfId="0" applyNumberFormat="1" applyFont="1" applyBorder="1" applyAlignment="1">
      <alignment horizontal="center" vertical="center"/>
    </xf>
    <xf numFmtId="38" fontId="11" fillId="0" borderId="26" xfId="0" applyNumberFormat="1" applyFont="1" applyBorder="1" applyAlignment="1">
      <alignment horizontal="center" vertical="center"/>
    </xf>
    <xf numFmtId="38" fontId="11" fillId="0" borderId="4" xfId="0" applyNumberFormat="1" applyFont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38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38" fontId="11" fillId="0" borderId="28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10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704850</xdr:colOff>
      <xdr:row>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0"/>
          <a:ext cx="28765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35921" dir="2700000" algn="ctr" rotWithShape="0">
                  <a:srgbClr val="C0C0C0"/>
                </a:outerShdw>
              </a:effectLst>
              <a:latin typeface="ＭＳ Ｐゴシック"/>
              <a:ea typeface="ＭＳ Ｐゴシック"/>
            </a:rPr>
            <a:t>ＫＣＣリビングネットワーク</a:t>
          </a:r>
        </a:p>
      </xdr:txBody>
    </xdr:sp>
    <xdr:clientData/>
  </xdr:twoCellAnchor>
  <xdr:twoCellAnchor>
    <xdr:from>
      <xdr:col>1</xdr:col>
      <xdr:colOff>333372</xdr:colOff>
      <xdr:row>55</xdr:row>
      <xdr:rowOff>261936</xdr:rowOff>
    </xdr:from>
    <xdr:to>
      <xdr:col>4</xdr:col>
      <xdr:colOff>1381125</xdr:colOff>
      <xdr:row>65</xdr:row>
      <xdr:rowOff>119063</xdr:rowOff>
    </xdr:to>
    <xdr:sp macro="" textlink="">
      <xdr:nvSpPr>
        <xdr:cNvPr id="3" name="Rectangle 5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52497" y="24574499"/>
          <a:ext cx="12049128" cy="36671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endParaRPr lang="en-US" altLang="ja-JP" sz="2200" b="0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お申込者　　　　　　　　　　　　　　　　　　　　　　　　　　様　</a:t>
          </a: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</a:t>
          </a:r>
        </a:p>
        <a:p>
          <a:pPr algn="l" rtl="0">
            <a:defRPr sz="1000"/>
          </a:pPr>
          <a:endParaRPr lang="ja-JP" altLang="en-US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配布号（水曜日）　　　　　　　　日号</a:t>
          </a: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</a:t>
          </a:r>
        </a:p>
        <a:p>
          <a:pPr algn="l" rtl="0">
            <a:defRPr sz="1000"/>
          </a:pPr>
          <a:endParaRPr lang="ja-JP" altLang="en-US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チラシ記載名　　　　　　　　　　　　　　　　　　　　　　　　　　　　　　</a:t>
          </a:r>
          <a:r>
            <a:rPr lang="en-US" altLang="ja-JP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</a:t>
          </a:r>
        </a:p>
        <a:p>
          <a:pPr algn="l" rtl="0">
            <a:defRPr sz="1000"/>
          </a:pPr>
          <a:endParaRPr lang="ja-JP" altLang="en-US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配布総枚数　　　　　　　　　枚　／　チラシサイズ  　　　　　　　　</a:t>
          </a:r>
          <a:r>
            <a:rPr lang="en-US" altLang="ja-JP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</a:t>
          </a:r>
        </a:p>
        <a:p>
          <a:pPr algn="l" rtl="0">
            <a:defRPr sz="1000"/>
          </a:pPr>
          <a:endParaRPr lang="ja-JP" altLang="en-US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</a:t>
          </a:r>
        </a:p>
        <a:p>
          <a:pPr algn="l" rtl="0">
            <a:defRPr sz="1000"/>
          </a:pPr>
          <a:endParaRPr lang="ja-JP" altLang="en-US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7796215</xdr:colOff>
      <xdr:row>2</xdr:row>
      <xdr:rowOff>57150</xdr:rowOff>
    </xdr:from>
    <xdr:to>
      <xdr:col>2</xdr:col>
      <xdr:colOff>8296277</xdr:colOff>
      <xdr:row>3</xdr:row>
      <xdr:rowOff>9523</xdr:rowOff>
    </xdr:to>
    <xdr:sp macro="" textlink="">
      <xdr:nvSpPr>
        <xdr:cNvPr id="5" name="Rectangle 5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9967915" y="704850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7924803</xdr:colOff>
      <xdr:row>2</xdr:row>
      <xdr:rowOff>33337</xdr:rowOff>
    </xdr:from>
    <xdr:to>
      <xdr:col>12</xdr:col>
      <xdr:colOff>7929565</xdr:colOff>
      <xdr:row>2</xdr:row>
      <xdr:rowOff>509585</xdr:rowOff>
    </xdr:to>
    <xdr:sp macro="" textlink="">
      <xdr:nvSpPr>
        <xdr:cNvPr id="7" name="Rectangle 5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36499803" y="676275"/>
          <a:ext cx="4762" cy="476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52</xdr:col>
      <xdr:colOff>7367581</xdr:colOff>
      <xdr:row>2</xdr:row>
      <xdr:rowOff>33338</xdr:rowOff>
    </xdr:from>
    <xdr:to>
      <xdr:col>52</xdr:col>
      <xdr:colOff>7834312</xdr:colOff>
      <xdr:row>3</xdr:row>
      <xdr:rowOff>23813</xdr:rowOff>
    </xdr:to>
    <xdr:sp macro="" textlink="">
      <xdr:nvSpPr>
        <xdr:cNvPr id="16" name="Rectangle 5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142479706" y="676276"/>
          <a:ext cx="466731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42</xdr:col>
      <xdr:colOff>7000876</xdr:colOff>
      <xdr:row>2</xdr:row>
      <xdr:rowOff>71439</xdr:rowOff>
    </xdr:from>
    <xdr:to>
      <xdr:col>42</xdr:col>
      <xdr:colOff>7467607</xdr:colOff>
      <xdr:row>3</xdr:row>
      <xdr:rowOff>61914</xdr:rowOff>
    </xdr:to>
    <xdr:sp macro="" textlink="">
      <xdr:nvSpPr>
        <xdr:cNvPr id="17" name="Rectangle 5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117657564" y="714377"/>
          <a:ext cx="466731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8001004</xdr:colOff>
      <xdr:row>2</xdr:row>
      <xdr:rowOff>23814</xdr:rowOff>
    </xdr:from>
    <xdr:to>
      <xdr:col>22</xdr:col>
      <xdr:colOff>8501066</xdr:colOff>
      <xdr:row>2</xdr:row>
      <xdr:rowOff>490537</xdr:rowOff>
    </xdr:to>
    <xdr:sp macro="" textlink="">
      <xdr:nvSpPr>
        <xdr:cNvPr id="18" name="Rectangle 5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62769754" y="666752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7786686</xdr:colOff>
      <xdr:row>2</xdr:row>
      <xdr:rowOff>33337</xdr:rowOff>
    </xdr:from>
    <xdr:to>
      <xdr:col>32</xdr:col>
      <xdr:colOff>7791448</xdr:colOff>
      <xdr:row>2</xdr:row>
      <xdr:rowOff>509585</xdr:rowOff>
    </xdr:to>
    <xdr:sp macro="" textlink="">
      <xdr:nvSpPr>
        <xdr:cNvPr id="38" name="Rectangle 59">
          <a:extLst>
            <a:ext uri="{FF2B5EF4-FFF2-40B4-BE49-F238E27FC236}">
              <a16:creationId xmlns:a16="http://schemas.microsoft.com/office/drawing/2014/main" id="{1AE0BEB7-7281-484D-927C-AC4B652850A3}"/>
            </a:ext>
          </a:extLst>
        </xdr:cNvPr>
        <xdr:cNvSpPr>
          <a:spLocks noChangeArrowheads="1"/>
        </xdr:cNvSpPr>
      </xdr:nvSpPr>
      <xdr:spPr bwMode="auto">
        <a:xfrm>
          <a:off x="89034936" y="676275"/>
          <a:ext cx="4762" cy="476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1238248</xdr:colOff>
      <xdr:row>3</xdr:row>
      <xdr:rowOff>23813</xdr:rowOff>
    </xdr:from>
    <xdr:to>
      <xdr:col>2</xdr:col>
      <xdr:colOff>1738310</xdr:colOff>
      <xdr:row>3</xdr:row>
      <xdr:rowOff>490536</xdr:rowOff>
    </xdr:to>
    <xdr:sp macro="" textlink="">
      <xdr:nvSpPr>
        <xdr:cNvPr id="36" name="Rectangle 59">
          <a:extLst>
            <a:ext uri="{FF2B5EF4-FFF2-40B4-BE49-F238E27FC236}">
              <a16:creationId xmlns:a16="http://schemas.microsoft.com/office/drawing/2014/main" id="{29C3D5C9-91B7-44E3-B928-C64E54F164DF}"/>
            </a:ext>
          </a:extLst>
        </xdr:cNvPr>
        <xdr:cNvSpPr>
          <a:spLocks noChangeArrowheads="1"/>
        </xdr:cNvSpPr>
      </xdr:nvSpPr>
      <xdr:spPr bwMode="auto">
        <a:xfrm>
          <a:off x="3428998" y="1190626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1928812</xdr:colOff>
      <xdr:row>6</xdr:row>
      <xdr:rowOff>23813</xdr:rowOff>
    </xdr:from>
    <xdr:to>
      <xdr:col>2</xdr:col>
      <xdr:colOff>2428874</xdr:colOff>
      <xdr:row>6</xdr:row>
      <xdr:rowOff>490536</xdr:rowOff>
    </xdr:to>
    <xdr:sp macro="" textlink="">
      <xdr:nvSpPr>
        <xdr:cNvPr id="19" name="Rectangle 59">
          <a:extLst>
            <a:ext uri="{FF2B5EF4-FFF2-40B4-BE49-F238E27FC236}">
              <a16:creationId xmlns:a16="http://schemas.microsoft.com/office/drawing/2014/main" id="{DA236D85-5506-45EA-9795-CE8F005B0FDA}"/>
            </a:ext>
          </a:extLst>
        </xdr:cNvPr>
        <xdr:cNvSpPr>
          <a:spLocks noChangeArrowheads="1"/>
        </xdr:cNvSpPr>
      </xdr:nvSpPr>
      <xdr:spPr bwMode="auto">
        <a:xfrm>
          <a:off x="4119562" y="2762251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1262067</xdr:colOff>
      <xdr:row>3</xdr:row>
      <xdr:rowOff>23812</xdr:rowOff>
    </xdr:from>
    <xdr:to>
      <xdr:col>12</xdr:col>
      <xdr:colOff>1762129</xdr:colOff>
      <xdr:row>3</xdr:row>
      <xdr:rowOff>490535</xdr:rowOff>
    </xdr:to>
    <xdr:sp macro="" textlink="">
      <xdr:nvSpPr>
        <xdr:cNvPr id="27" name="Rectangle 59">
          <a:extLst>
            <a:ext uri="{FF2B5EF4-FFF2-40B4-BE49-F238E27FC236}">
              <a16:creationId xmlns:a16="http://schemas.microsoft.com/office/drawing/2014/main" id="{ADBAA954-7B79-4202-951A-7F412FF5A25B}"/>
            </a:ext>
          </a:extLst>
        </xdr:cNvPr>
        <xdr:cNvSpPr>
          <a:spLocks noChangeArrowheads="1"/>
        </xdr:cNvSpPr>
      </xdr:nvSpPr>
      <xdr:spPr bwMode="auto">
        <a:xfrm>
          <a:off x="28074942" y="1190625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1976437</xdr:colOff>
      <xdr:row>6</xdr:row>
      <xdr:rowOff>23812</xdr:rowOff>
    </xdr:from>
    <xdr:to>
      <xdr:col>12</xdr:col>
      <xdr:colOff>2476499</xdr:colOff>
      <xdr:row>6</xdr:row>
      <xdr:rowOff>490535</xdr:rowOff>
    </xdr:to>
    <xdr:sp macro="" textlink="">
      <xdr:nvSpPr>
        <xdr:cNvPr id="28" name="Rectangle 59">
          <a:extLst>
            <a:ext uri="{FF2B5EF4-FFF2-40B4-BE49-F238E27FC236}">
              <a16:creationId xmlns:a16="http://schemas.microsoft.com/office/drawing/2014/main" id="{34BB3DEC-BD0A-4899-8074-3E4C6EAFC7BF}"/>
            </a:ext>
          </a:extLst>
        </xdr:cNvPr>
        <xdr:cNvSpPr>
          <a:spLocks noChangeArrowheads="1"/>
        </xdr:cNvSpPr>
      </xdr:nvSpPr>
      <xdr:spPr bwMode="auto">
        <a:xfrm>
          <a:off x="28789312" y="2762250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1285875</xdr:colOff>
      <xdr:row>3</xdr:row>
      <xdr:rowOff>23812</xdr:rowOff>
    </xdr:from>
    <xdr:to>
      <xdr:col>22</xdr:col>
      <xdr:colOff>1785937</xdr:colOff>
      <xdr:row>3</xdr:row>
      <xdr:rowOff>490535</xdr:rowOff>
    </xdr:to>
    <xdr:sp macro="" textlink="">
      <xdr:nvSpPr>
        <xdr:cNvPr id="30" name="Rectangle 59">
          <a:extLst>
            <a:ext uri="{FF2B5EF4-FFF2-40B4-BE49-F238E27FC236}">
              <a16:creationId xmlns:a16="http://schemas.microsoft.com/office/drawing/2014/main" id="{83669B3E-5CF9-4926-93D8-B0FFAEAFA32E}"/>
            </a:ext>
          </a:extLst>
        </xdr:cNvPr>
        <xdr:cNvSpPr>
          <a:spLocks noChangeArrowheads="1"/>
        </xdr:cNvSpPr>
      </xdr:nvSpPr>
      <xdr:spPr bwMode="auto">
        <a:xfrm>
          <a:off x="55030688" y="1190625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2000245</xdr:colOff>
      <xdr:row>6</xdr:row>
      <xdr:rowOff>23812</xdr:rowOff>
    </xdr:from>
    <xdr:to>
      <xdr:col>22</xdr:col>
      <xdr:colOff>2500307</xdr:colOff>
      <xdr:row>6</xdr:row>
      <xdr:rowOff>490535</xdr:rowOff>
    </xdr:to>
    <xdr:sp macro="" textlink="">
      <xdr:nvSpPr>
        <xdr:cNvPr id="31" name="Rectangle 59">
          <a:extLst>
            <a:ext uri="{FF2B5EF4-FFF2-40B4-BE49-F238E27FC236}">
              <a16:creationId xmlns:a16="http://schemas.microsoft.com/office/drawing/2014/main" id="{5BAF56A9-27D1-4036-82A5-8013DE4B060D}"/>
            </a:ext>
          </a:extLst>
        </xdr:cNvPr>
        <xdr:cNvSpPr>
          <a:spLocks noChangeArrowheads="1"/>
        </xdr:cNvSpPr>
      </xdr:nvSpPr>
      <xdr:spPr bwMode="auto">
        <a:xfrm>
          <a:off x="55745058" y="2762250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1285875</xdr:colOff>
      <xdr:row>3</xdr:row>
      <xdr:rowOff>23812</xdr:rowOff>
    </xdr:from>
    <xdr:to>
      <xdr:col>32</xdr:col>
      <xdr:colOff>1785937</xdr:colOff>
      <xdr:row>3</xdr:row>
      <xdr:rowOff>490535</xdr:rowOff>
    </xdr:to>
    <xdr:sp macro="" textlink="">
      <xdr:nvSpPr>
        <xdr:cNvPr id="33" name="Rectangle 59">
          <a:extLst>
            <a:ext uri="{FF2B5EF4-FFF2-40B4-BE49-F238E27FC236}">
              <a16:creationId xmlns:a16="http://schemas.microsoft.com/office/drawing/2014/main" id="{F5625F9F-12AF-4137-97A4-D9849E12A7AD}"/>
            </a:ext>
          </a:extLst>
        </xdr:cNvPr>
        <xdr:cNvSpPr>
          <a:spLocks noChangeArrowheads="1"/>
        </xdr:cNvSpPr>
      </xdr:nvSpPr>
      <xdr:spPr bwMode="auto">
        <a:xfrm>
          <a:off x="82819875" y="1190625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2000245</xdr:colOff>
      <xdr:row>6</xdr:row>
      <xdr:rowOff>23812</xdr:rowOff>
    </xdr:from>
    <xdr:to>
      <xdr:col>32</xdr:col>
      <xdr:colOff>2500307</xdr:colOff>
      <xdr:row>6</xdr:row>
      <xdr:rowOff>490535</xdr:rowOff>
    </xdr:to>
    <xdr:sp macro="" textlink="">
      <xdr:nvSpPr>
        <xdr:cNvPr id="34" name="Rectangle 59">
          <a:extLst>
            <a:ext uri="{FF2B5EF4-FFF2-40B4-BE49-F238E27FC236}">
              <a16:creationId xmlns:a16="http://schemas.microsoft.com/office/drawing/2014/main" id="{D1BC191D-2ADA-4900-B6F8-46FB86650BBF}"/>
            </a:ext>
          </a:extLst>
        </xdr:cNvPr>
        <xdr:cNvSpPr>
          <a:spLocks noChangeArrowheads="1"/>
        </xdr:cNvSpPr>
      </xdr:nvSpPr>
      <xdr:spPr bwMode="auto">
        <a:xfrm>
          <a:off x="83534245" y="2762250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42</xdr:col>
      <xdr:colOff>1262062</xdr:colOff>
      <xdr:row>3</xdr:row>
      <xdr:rowOff>23812</xdr:rowOff>
    </xdr:from>
    <xdr:to>
      <xdr:col>42</xdr:col>
      <xdr:colOff>1762124</xdr:colOff>
      <xdr:row>3</xdr:row>
      <xdr:rowOff>490535</xdr:rowOff>
    </xdr:to>
    <xdr:sp macro="" textlink="">
      <xdr:nvSpPr>
        <xdr:cNvPr id="37" name="Rectangle 59">
          <a:extLst>
            <a:ext uri="{FF2B5EF4-FFF2-40B4-BE49-F238E27FC236}">
              <a16:creationId xmlns:a16="http://schemas.microsoft.com/office/drawing/2014/main" id="{709CAC99-E87F-4E71-AC92-1A8E56F8348E}"/>
            </a:ext>
          </a:extLst>
        </xdr:cNvPr>
        <xdr:cNvSpPr>
          <a:spLocks noChangeArrowheads="1"/>
        </xdr:cNvSpPr>
      </xdr:nvSpPr>
      <xdr:spPr bwMode="auto">
        <a:xfrm>
          <a:off x="111918750" y="1190625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42</xdr:col>
      <xdr:colOff>1976432</xdr:colOff>
      <xdr:row>6</xdr:row>
      <xdr:rowOff>23812</xdr:rowOff>
    </xdr:from>
    <xdr:to>
      <xdr:col>42</xdr:col>
      <xdr:colOff>2476494</xdr:colOff>
      <xdr:row>6</xdr:row>
      <xdr:rowOff>490535</xdr:rowOff>
    </xdr:to>
    <xdr:sp macro="" textlink="">
      <xdr:nvSpPr>
        <xdr:cNvPr id="39" name="Rectangle 59">
          <a:extLst>
            <a:ext uri="{FF2B5EF4-FFF2-40B4-BE49-F238E27FC236}">
              <a16:creationId xmlns:a16="http://schemas.microsoft.com/office/drawing/2014/main" id="{5285A1A9-02EE-441A-95EE-0B6E9C981F57}"/>
            </a:ext>
          </a:extLst>
        </xdr:cNvPr>
        <xdr:cNvSpPr>
          <a:spLocks noChangeArrowheads="1"/>
        </xdr:cNvSpPr>
      </xdr:nvSpPr>
      <xdr:spPr bwMode="auto">
        <a:xfrm>
          <a:off x="112633120" y="2762250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52</xdr:col>
      <xdr:colOff>1262063</xdr:colOff>
      <xdr:row>3</xdr:row>
      <xdr:rowOff>0</xdr:rowOff>
    </xdr:from>
    <xdr:to>
      <xdr:col>52</xdr:col>
      <xdr:colOff>1762125</xdr:colOff>
      <xdr:row>3</xdr:row>
      <xdr:rowOff>466723</xdr:rowOff>
    </xdr:to>
    <xdr:sp macro="" textlink="">
      <xdr:nvSpPr>
        <xdr:cNvPr id="42" name="Rectangle 59">
          <a:extLst>
            <a:ext uri="{FF2B5EF4-FFF2-40B4-BE49-F238E27FC236}">
              <a16:creationId xmlns:a16="http://schemas.microsoft.com/office/drawing/2014/main" id="{DF8ABFA7-B101-4B11-BCA1-5540C0381763}"/>
            </a:ext>
          </a:extLst>
        </xdr:cNvPr>
        <xdr:cNvSpPr>
          <a:spLocks noChangeArrowheads="1"/>
        </xdr:cNvSpPr>
      </xdr:nvSpPr>
      <xdr:spPr bwMode="auto">
        <a:xfrm>
          <a:off x="136374188" y="1166813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52</xdr:col>
      <xdr:colOff>1976433</xdr:colOff>
      <xdr:row>6</xdr:row>
      <xdr:rowOff>0</xdr:rowOff>
    </xdr:from>
    <xdr:to>
      <xdr:col>52</xdr:col>
      <xdr:colOff>2476495</xdr:colOff>
      <xdr:row>6</xdr:row>
      <xdr:rowOff>466723</xdr:rowOff>
    </xdr:to>
    <xdr:sp macro="" textlink="">
      <xdr:nvSpPr>
        <xdr:cNvPr id="43" name="Rectangle 59">
          <a:extLst>
            <a:ext uri="{FF2B5EF4-FFF2-40B4-BE49-F238E27FC236}">
              <a16:creationId xmlns:a16="http://schemas.microsoft.com/office/drawing/2014/main" id="{74669A27-15E4-403F-AB10-71320CDB1B58}"/>
            </a:ext>
          </a:extLst>
        </xdr:cNvPr>
        <xdr:cNvSpPr>
          <a:spLocks noChangeArrowheads="1"/>
        </xdr:cNvSpPr>
      </xdr:nvSpPr>
      <xdr:spPr bwMode="auto">
        <a:xfrm>
          <a:off x="137088558" y="2738438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704850</xdr:colOff>
      <xdr:row>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0"/>
          <a:ext cx="28765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35921" dir="2700000" algn="ctr" rotWithShape="0">
                  <a:srgbClr val="C0C0C0"/>
                </a:outerShdw>
              </a:effectLst>
              <a:latin typeface="ＭＳ Ｐゴシック"/>
              <a:ea typeface="ＭＳ Ｐゴシック"/>
            </a:rPr>
            <a:t>ＫＣＣリビングネットワーク</a:t>
          </a:r>
        </a:p>
      </xdr:txBody>
    </xdr:sp>
    <xdr:clientData/>
  </xdr:twoCellAnchor>
  <xdr:twoCellAnchor>
    <xdr:from>
      <xdr:col>1</xdr:col>
      <xdr:colOff>47622</xdr:colOff>
      <xdr:row>56</xdr:row>
      <xdr:rowOff>47624</xdr:rowOff>
    </xdr:from>
    <xdr:to>
      <xdr:col>4</xdr:col>
      <xdr:colOff>1095375</xdr:colOff>
      <xdr:row>65</xdr:row>
      <xdr:rowOff>285751</xdr:rowOff>
    </xdr:to>
    <xdr:sp macro="" textlink="">
      <xdr:nvSpPr>
        <xdr:cNvPr id="3" name="Rectangle 5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66747" y="24741187"/>
          <a:ext cx="12049128" cy="36671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endParaRPr lang="en-US" altLang="ja-JP" sz="2200" b="0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お申込者　　　　　　　　　　　　　　　　　　　　　　　　　　様　</a:t>
          </a: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</a:t>
          </a:r>
        </a:p>
        <a:p>
          <a:pPr algn="l" rtl="0">
            <a:defRPr sz="1000"/>
          </a:pPr>
          <a:endParaRPr lang="ja-JP" altLang="en-US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配布号（水曜日）　　　　　　　　日号</a:t>
          </a: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</a:t>
          </a:r>
        </a:p>
        <a:p>
          <a:pPr algn="l" rtl="0">
            <a:defRPr sz="1000"/>
          </a:pPr>
          <a:endParaRPr lang="ja-JP" altLang="en-US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チラシ記載名　　　　　　　　　　　　　　　　　　　　　　　　　　　　　　</a:t>
          </a:r>
          <a:r>
            <a:rPr lang="en-US" altLang="ja-JP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</a:t>
          </a:r>
        </a:p>
        <a:p>
          <a:pPr algn="l" rtl="0">
            <a:defRPr sz="1000"/>
          </a:pPr>
          <a:endParaRPr lang="ja-JP" altLang="en-US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配布総枚数　　　　　　　　　枚　／　チラシサイズ  　　　　　　　　</a:t>
          </a:r>
          <a:r>
            <a:rPr lang="en-US" altLang="ja-JP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</a:t>
          </a:r>
        </a:p>
        <a:p>
          <a:pPr algn="l" rtl="0">
            <a:defRPr sz="1000"/>
          </a:pPr>
          <a:endParaRPr lang="ja-JP" altLang="en-US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</a:t>
          </a:r>
        </a:p>
        <a:p>
          <a:pPr algn="l" rtl="0">
            <a:defRPr sz="1000"/>
          </a:pPr>
          <a:endParaRPr lang="ja-JP" altLang="en-US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7796215</xdr:colOff>
      <xdr:row>2</xdr:row>
      <xdr:rowOff>57150</xdr:rowOff>
    </xdr:from>
    <xdr:to>
      <xdr:col>2</xdr:col>
      <xdr:colOff>8296277</xdr:colOff>
      <xdr:row>3</xdr:row>
      <xdr:rowOff>9523</xdr:rowOff>
    </xdr:to>
    <xdr:sp macro="" textlink="">
      <xdr:nvSpPr>
        <xdr:cNvPr id="5" name="Rectangle 5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9967915" y="704850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7972428</xdr:colOff>
      <xdr:row>2</xdr:row>
      <xdr:rowOff>57150</xdr:rowOff>
    </xdr:from>
    <xdr:to>
      <xdr:col>12</xdr:col>
      <xdr:colOff>7977190</xdr:colOff>
      <xdr:row>3</xdr:row>
      <xdr:rowOff>9523</xdr:rowOff>
    </xdr:to>
    <xdr:sp macro="" textlink="">
      <xdr:nvSpPr>
        <xdr:cNvPr id="7" name="Rectangle 5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36547428" y="700088"/>
          <a:ext cx="4762" cy="476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7781928</xdr:colOff>
      <xdr:row>2</xdr:row>
      <xdr:rowOff>33338</xdr:rowOff>
    </xdr:from>
    <xdr:to>
      <xdr:col>32</xdr:col>
      <xdr:colOff>7786690</xdr:colOff>
      <xdr:row>2</xdr:row>
      <xdr:rowOff>509586</xdr:rowOff>
    </xdr:to>
    <xdr:sp macro="" textlink="">
      <xdr:nvSpPr>
        <xdr:cNvPr id="55" name="Rectangle 59">
          <a:extLst>
            <a:ext uri="{FF2B5EF4-FFF2-40B4-BE49-F238E27FC236}">
              <a16:creationId xmlns:a16="http://schemas.microsoft.com/office/drawing/2014/main" id="{81A7B638-F702-4DF0-9BB4-215D559F8C86}"/>
            </a:ext>
          </a:extLst>
        </xdr:cNvPr>
        <xdr:cNvSpPr>
          <a:spLocks noChangeArrowheads="1"/>
        </xdr:cNvSpPr>
      </xdr:nvSpPr>
      <xdr:spPr bwMode="auto">
        <a:xfrm>
          <a:off x="89030178" y="676276"/>
          <a:ext cx="4762" cy="476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7096125</xdr:colOff>
      <xdr:row>2</xdr:row>
      <xdr:rowOff>71437</xdr:rowOff>
    </xdr:from>
    <xdr:to>
      <xdr:col>22</xdr:col>
      <xdr:colOff>7548562</xdr:colOff>
      <xdr:row>3</xdr:row>
      <xdr:rowOff>23810</xdr:rowOff>
    </xdr:to>
    <xdr:sp macro="" textlink="">
      <xdr:nvSpPr>
        <xdr:cNvPr id="61" name="Rectangle 59">
          <a:extLst>
            <a:ext uri="{FF2B5EF4-FFF2-40B4-BE49-F238E27FC236}">
              <a16:creationId xmlns:a16="http://schemas.microsoft.com/office/drawing/2014/main" id="{29DF1B80-5E94-4B42-9848-53DF74DA6696}"/>
            </a:ext>
          </a:extLst>
        </xdr:cNvPr>
        <xdr:cNvSpPr>
          <a:spLocks noChangeArrowheads="1"/>
        </xdr:cNvSpPr>
      </xdr:nvSpPr>
      <xdr:spPr bwMode="auto">
        <a:xfrm>
          <a:off x="60507563" y="714375"/>
          <a:ext cx="452437" cy="476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42</xdr:col>
      <xdr:colOff>6929438</xdr:colOff>
      <xdr:row>2</xdr:row>
      <xdr:rowOff>47625</xdr:rowOff>
    </xdr:from>
    <xdr:to>
      <xdr:col>42</xdr:col>
      <xdr:colOff>7381875</xdr:colOff>
      <xdr:row>2</xdr:row>
      <xdr:rowOff>523873</xdr:rowOff>
    </xdr:to>
    <xdr:sp macro="" textlink="">
      <xdr:nvSpPr>
        <xdr:cNvPr id="62" name="Rectangle 59">
          <a:extLst>
            <a:ext uri="{FF2B5EF4-FFF2-40B4-BE49-F238E27FC236}">
              <a16:creationId xmlns:a16="http://schemas.microsoft.com/office/drawing/2014/main" id="{A0B903E4-15CA-4EA7-9D83-8E1B06355374}"/>
            </a:ext>
          </a:extLst>
        </xdr:cNvPr>
        <xdr:cNvSpPr>
          <a:spLocks noChangeArrowheads="1"/>
        </xdr:cNvSpPr>
      </xdr:nvSpPr>
      <xdr:spPr bwMode="auto">
        <a:xfrm>
          <a:off x="116919376" y="690563"/>
          <a:ext cx="452437" cy="476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52</xdr:col>
      <xdr:colOff>7310419</xdr:colOff>
      <xdr:row>2</xdr:row>
      <xdr:rowOff>47624</xdr:rowOff>
    </xdr:from>
    <xdr:to>
      <xdr:col>52</xdr:col>
      <xdr:colOff>7762856</xdr:colOff>
      <xdr:row>2</xdr:row>
      <xdr:rowOff>514347</xdr:rowOff>
    </xdr:to>
    <xdr:sp macro="" textlink="">
      <xdr:nvSpPr>
        <xdr:cNvPr id="63" name="Rectangle 59">
          <a:extLst>
            <a:ext uri="{FF2B5EF4-FFF2-40B4-BE49-F238E27FC236}">
              <a16:creationId xmlns:a16="http://schemas.microsoft.com/office/drawing/2014/main" id="{340CB575-F6D8-46DB-94E1-79BB30C08393}"/>
            </a:ext>
          </a:extLst>
        </xdr:cNvPr>
        <xdr:cNvSpPr>
          <a:spLocks noChangeArrowheads="1"/>
        </xdr:cNvSpPr>
      </xdr:nvSpPr>
      <xdr:spPr bwMode="auto">
        <a:xfrm>
          <a:off x="141493857" y="690562"/>
          <a:ext cx="452437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1285875</xdr:colOff>
      <xdr:row>3</xdr:row>
      <xdr:rowOff>23812</xdr:rowOff>
    </xdr:from>
    <xdr:to>
      <xdr:col>2</xdr:col>
      <xdr:colOff>1785937</xdr:colOff>
      <xdr:row>3</xdr:row>
      <xdr:rowOff>490535</xdr:rowOff>
    </xdr:to>
    <xdr:sp macro="" textlink="">
      <xdr:nvSpPr>
        <xdr:cNvPr id="24" name="Rectangle 59">
          <a:extLst>
            <a:ext uri="{FF2B5EF4-FFF2-40B4-BE49-F238E27FC236}">
              <a16:creationId xmlns:a16="http://schemas.microsoft.com/office/drawing/2014/main" id="{501F532D-5104-4332-B73A-627C44C6CF14}"/>
            </a:ext>
          </a:extLst>
        </xdr:cNvPr>
        <xdr:cNvSpPr>
          <a:spLocks noChangeArrowheads="1"/>
        </xdr:cNvSpPr>
      </xdr:nvSpPr>
      <xdr:spPr bwMode="auto">
        <a:xfrm>
          <a:off x="3476625" y="1190625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2000245</xdr:colOff>
      <xdr:row>6</xdr:row>
      <xdr:rowOff>23812</xdr:rowOff>
    </xdr:from>
    <xdr:to>
      <xdr:col>2</xdr:col>
      <xdr:colOff>2500307</xdr:colOff>
      <xdr:row>6</xdr:row>
      <xdr:rowOff>490535</xdr:rowOff>
    </xdr:to>
    <xdr:sp macro="" textlink="">
      <xdr:nvSpPr>
        <xdr:cNvPr id="25" name="Rectangle 59">
          <a:extLst>
            <a:ext uri="{FF2B5EF4-FFF2-40B4-BE49-F238E27FC236}">
              <a16:creationId xmlns:a16="http://schemas.microsoft.com/office/drawing/2014/main" id="{297E7F6C-CDB9-44D0-8880-B7F012A5F932}"/>
            </a:ext>
          </a:extLst>
        </xdr:cNvPr>
        <xdr:cNvSpPr>
          <a:spLocks noChangeArrowheads="1"/>
        </xdr:cNvSpPr>
      </xdr:nvSpPr>
      <xdr:spPr bwMode="auto">
        <a:xfrm>
          <a:off x="4190995" y="2762250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1285875</xdr:colOff>
      <xdr:row>3</xdr:row>
      <xdr:rowOff>23812</xdr:rowOff>
    </xdr:from>
    <xdr:to>
      <xdr:col>12</xdr:col>
      <xdr:colOff>1785937</xdr:colOff>
      <xdr:row>3</xdr:row>
      <xdr:rowOff>490535</xdr:rowOff>
    </xdr:to>
    <xdr:sp macro="" textlink="">
      <xdr:nvSpPr>
        <xdr:cNvPr id="27" name="Rectangle 59">
          <a:extLst>
            <a:ext uri="{FF2B5EF4-FFF2-40B4-BE49-F238E27FC236}">
              <a16:creationId xmlns:a16="http://schemas.microsoft.com/office/drawing/2014/main" id="{96428EA6-59C2-43F6-A176-9EA52611523C}"/>
            </a:ext>
          </a:extLst>
        </xdr:cNvPr>
        <xdr:cNvSpPr>
          <a:spLocks noChangeArrowheads="1"/>
        </xdr:cNvSpPr>
      </xdr:nvSpPr>
      <xdr:spPr bwMode="auto">
        <a:xfrm>
          <a:off x="28003500" y="1190625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2000245</xdr:colOff>
      <xdr:row>6</xdr:row>
      <xdr:rowOff>23812</xdr:rowOff>
    </xdr:from>
    <xdr:to>
      <xdr:col>12</xdr:col>
      <xdr:colOff>2500307</xdr:colOff>
      <xdr:row>6</xdr:row>
      <xdr:rowOff>490535</xdr:rowOff>
    </xdr:to>
    <xdr:sp macro="" textlink="">
      <xdr:nvSpPr>
        <xdr:cNvPr id="28" name="Rectangle 59">
          <a:extLst>
            <a:ext uri="{FF2B5EF4-FFF2-40B4-BE49-F238E27FC236}">
              <a16:creationId xmlns:a16="http://schemas.microsoft.com/office/drawing/2014/main" id="{754D65F2-D0B3-4BE0-BFBF-3E0A84263DEB}"/>
            </a:ext>
          </a:extLst>
        </xdr:cNvPr>
        <xdr:cNvSpPr>
          <a:spLocks noChangeArrowheads="1"/>
        </xdr:cNvSpPr>
      </xdr:nvSpPr>
      <xdr:spPr bwMode="auto">
        <a:xfrm>
          <a:off x="28717870" y="2762250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1285875</xdr:colOff>
      <xdr:row>3</xdr:row>
      <xdr:rowOff>23812</xdr:rowOff>
    </xdr:from>
    <xdr:to>
      <xdr:col>22</xdr:col>
      <xdr:colOff>1785937</xdr:colOff>
      <xdr:row>3</xdr:row>
      <xdr:rowOff>490535</xdr:rowOff>
    </xdr:to>
    <xdr:sp macro="" textlink="">
      <xdr:nvSpPr>
        <xdr:cNvPr id="30" name="Rectangle 59">
          <a:extLst>
            <a:ext uri="{FF2B5EF4-FFF2-40B4-BE49-F238E27FC236}">
              <a16:creationId xmlns:a16="http://schemas.microsoft.com/office/drawing/2014/main" id="{8336E5BD-5142-4B84-88B3-99ED4B2C5086}"/>
            </a:ext>
          </a:extLst>
        </xdr:cNvPr>
        <xdr:cNvSpPr>
          <a:spLocks noChangeArrowheads="1"/>
        </xdr:cNvSpPr>
      </xdr:nvSpPr>
      <xdr:spPr bwMode="auto">
        <a:xfrm>
          <a:off x="54697313" y="1190625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2000245</xdr:colOff>
      <xdr:row>6</xdr:row>
      <xdr:rowOff>23812</xdr:rowOff>
    </xdr:from>
    <xdr:to>
      <xdr:col>22</xdr:col>
      <xdr:colOff>2500307</xdr:colOff>
      <xdr:row>6</xdr:row>
      <xdr:rowOff>490535</xdr:rowOff>
    </xdr:to>
    <xdr:sp macro="" textlink="">
      <xdr:nvSpPr>
        <xdr:cNvPr id="31" name="Rectangle 59">
          <a:extLst>
            <a:ext uri="{FF2B5EF4-FFF2-40B4-BE49-F238E27FC236}">
              <a16:creationId xmlns:a16="http://schemas.microsoft.com/office/drawing/2014/main" id="{32FE0887-A6A6-49C2-97F2-5F6B16CCCA21}"/>
            </a:ext>
          </a:extLst>
        </xdr:cNvPr>
        <xdr:cNvSpPr>
          <a:spLocks noChangeArrowheads="1"/>
        </xdr:cNvSpPr>
      </xdr:nvSpPr>
      <xdr:spPr bwMode="auto">
        <a:xfrm>
          <a:off x="55411683" y="2762250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1262062</xdr:colOff>
      <xdr:row>3</xdr:row>
      <xdr:rowOff>23812</xdr:rowOff>
    </xdr:from>
    <xdr:to>
      <xdr:col>32</xdr:col>
      <xdr:colOff>1762124</xdr:colOff>
      <xdr:row>3</xdr:row>
      <xdr:rowOff>490535</xdr:rowOff>
    </xdr:to>
    <xdr:sp macro="" textlink="">
      <xdr:nvSpPr>
        <xdr:cNvPr id="33" name="Rectangle 59">
          <a:extLst>
            <a:ext uri="{FF2B5EF4-FFF2-40B4-BE49-F238E27FC236}">
              <a16:creationId xmlns:a16="http://schemas.microsoft.com/office/drawing/2014/main" id="{AF25A5B1-2588-40DE-A074-89F3FB06F253}"/>
            </a:ext>
          </a:extLst>
        </xdr:cNvPr>
        <xdr:cNvSpPr>
          <a:spLocks noChangeArrowheads="1"/>
        </xdr:cNvSpPr>
      </xdr:nvSpPr>
      <xdr:spPr bwMode="auto">
        <a:xfrm>
          <a:off x="82367437" y="1190625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1976432</xdr:colOff>
      <xdr:row>6</xdr:row>
      <xdr:rowOff>23812</xdr:rowOff>
    </xdr:from>
    <xdr:to>
      <xdr:col>32</xdr:col>
      <xdr:colOff>2476494</xdr:colOff>
      <xdr:row>6</xdr:row>
      <xdr:rowOff>490535</xdr:rowOff>
    </xdr:to>
    <xdr:sp macro="" textlink="">
      <xdr:nvSpPr>
        <xdr:cNvPr id="34" name="Rectangle 59">
          <a:extLst>
            <a:ext uri="{FF2B5EF4-FFF2-40B4-BE49-F238E27FC236}">
              <a16:creationId xmlns:a16="http://schemas.microsoft.com/office/drawing/2014/main" id="{26B8A1C6-3373-4A04-9AA3-0901A589B288}"/>
            </a:ext>
          </a:extLst>
        </xdr:cNvPr>
        <xdr:cNvSpPr>
          <a:spLocks noChangeArrowheads="1"/>
        </xdr:cNvSpPr>
      </xdr:nvSpPr>
      <xdr:spPr bwMode="auto">
        <a:xfrm>
          <a:off x="83081807" y="2762250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42</xdr:col>
      <xdr:colOff>1285875</xdr:colOff>
      <xdr:row>3</xdr:row>
      <xdr:rowOff>23812</xdr:rowOff>
    </xdr:from>
    <xdr:to>
      <xdr:col>42</xdr:col>
      <xdr:colOff>1785937</xdr:colOff>
      <xdr:row>3</xdr:row>
      <xdr:rowOff>490535</xdr:rowOff>
    </xdr:to>
    <xdr:sp macro="" textlink="">
      <xdr:nvSpPr>
        <xdr:cNvPr id="36" name="Rectangle 59">
          <a:extLst>
            <a:ext uri="{FF2B5EF4-FFF2-40B4-BE49-F238E27FC236}">
              <a16:creationId xmlns:a16="http://schemas.microsoft.com/office/drawing/2014/main" id="{34B67491-1EE4-4A44-AC7A-484D69C0BFE5}"/>
            </a:ext>
          </a:extLst>
        </xdr:cNvPr>
        <xdr:cNvSpPr>
          <a:spLocks noChangeArrowheads="1"/>
        </xdr:cNvSpPr>
      </xdr:nvSpPr>
      <xdr:spPr bwMode="auto">
        <a:xfrm>
          <a:off x="111275813" y="1190625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42</xdr:col>
      <xdr:colOff>2000245</xdr:colOff>
      <xdr:row>6</xdr:row>
      <xdr:rowOff>23812</xdr:rowOff>
    </xdr:from>
    <xdr:to>
      <xdr:col>42</xdr:col>
      <xdr:colOff>2500307</xdr:colOff>
      <xdr:row>6</xdr:row>
      <xdr:rowOff>490535</xdr:rowOff>
    </xdr:to>
    <xdr:sp macro="" textlink="">
      <xdr:nvSpPr>
        <xdr:cNvPr id="37" name="Rectangle 59">
          <a:extLst>
            <a:ext uri="{FF2B5EF4-FFF2-40B4-BE49-F238E27FC236}">
              <a16:creationId xmlns:a16="http://schemas.microsoft.com/office/drawing/2014/main" id="{C100B277-642B-4D8C-A6C8-95827B1DCB0E}"/>
            </a:ext>
          </a:extLst>
        </xdr:cNvPr>
        <xdr:cNvSpPr>
          <a:spLocks noChangeArrowheads="1"/>
        </xdr:cNvSpPr>
      </xdr:nvSpPr>
      <xdr:spPr bwMode="auto">
        <a:xfrm>
          <a:off x="111990183" y="2762250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52</xdr:col>
      <xdr:colOff>1285875</xdr:colOff>
      <xdr:row>3</xdr:row>
      <xdr:rowOff>23813</xdr:rowOff>
    </xdr:from>
    <xdr:to>
      <xdr:col>52</xdr:col>
      <xdr:colOff>1785937</xdr:colOff>
      <xdr:row>3</xdr:row>
      <xdr:rowOff>490536</xdr:rowOff>
    </xdr:to>
    <xdr:sp macro="" textlink="">
      <xdr:nvSpPr>
        <xdr:cNvPr id="39" name="Rectangle 59">
          <a:extLst>
            <a:ext uri="{FF2B5EF4-FFF2-40B4-BE49-F238E27FC236}">
              <a16:creationId xmlns:a16="http://schemas.microsoft.com/office/drawing/2014/main" id="{C2A5BBDC-463C-403D-8129-73E02C957FFB}"/>
            </a:ext>
          </a:extLst>
        </xdr:cNvPr>
        <xdr:cNvSpPr>
          <a:spLocks noChangeArrowheads="1"/>
        </xdr:cNvSpPr>
      </xdr:nvSpPr>
      <xdr:spPr bwMode="auto">
        <a:xfrm>
          <a:off x="135469313" y="1190626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52</xdr:col>
      <xdr:colOff>2000245</xdr:colOff>
      <xdr:row>6</xdr:row>
      <xdr:rowOff>23813</xdr:rowOff>
    </xdr:from>
    <xdr:to>
      <xdr:col>52</xdr:col>
      <xdr:colOff>2500307</xdr:colOff>
      <xdr:row>6</xdr:row>
      <xdr:rowOff>490536</xdr:rowOff>
    </xdr:to>
    <xdr:sp macro="" textlink="">
      <xdr:nvSpPr>
        <xdr:cNvPr id="40" name="Rectangle 59">
          <a:extLst>
            <a:ext uri="{FF2B5EF4-FFF2-40B4-BE49-F238E27FC236}">
              <a16:creationId xmlns:a16="http://schemas.microsoft.com/office/drawing/2014/main" id="{3F887F8C-1D8E-436F-96DF-95796AEDB378}"/>
            </a:ext>
          </a:extLst>
        </xdr:cNvPr>
        <xdr:cNvSpPr>
          <a:spLocks noChangeArrowheads="1"/>
        </xdr:cNvSpPr>
      </xdr:nvSpPr>
      <xdr:spPr bwMode="auto">
        <a:xfrm>
          <a:off x="136183683" y="2762251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704850</xdr:colOff>
      <xdr:row>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0"/>
          <a:ext cx="28765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35921" dir="2700000" algn="ctr" rotWithShape="0">
                  <a:srgbClr val="C0C0C0"/>
                </a:outerShdw>
              </a:effectLst>
              <a:latin typeface="ＭＳ Ｐゴシック"/>
              <a:ea typeface="ＭＳ Ｐゴシック"/>
            </a:rPr>
            <a:t>ＫＣＣリビングネットワーク</a:t>
          </a:r>
        </a:p>
      </xdr:txBody>
    </xdr:sp>
    <xdr:clientData/>
  </xdr:twoCellAnchor>
  <xdr:twoCellAnchor>
    <xdr:from>
      <xdr:col>0</xdr:col>
      <xdr:colOff>523872</xdr:colOff>
      <xdr:row>56</xdr:row>
      <xdr:rowOff>-1</xdr:rowOff>
    </xdr:from>
    <xdr:to>
      <xdr:col>4</xdr:col>
      <xdr:colOff>952500</xdr:colOff>
      <xdr:row>65</xdr:row>
      <xdr:rowOff>238126</xdr:rowOff>
    </xdr:to>
    <xdr:sp macro="" textlink="">
      <xdr:nvSpPr>
        <xdr:cNvPr id="3" name="Rectangle 5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23872" y="24693562"/>
          <a:ext cx="12049128" cy="36671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endParaRPr lang="en-US" altLang="ja-JP" sz="2200" b="0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お申込者　　　　　　　　　　　　　　　　　　　　　　　　　　様　</a:t>
          </a: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</a:t>
          </a:r>
        </a:p>
        <a:p>
          <a:pPr algn="l" rtl="0">
            <a:defRPr sz="1000"/>
          </a:pPr>
          <a:endParaRPr lang="ja-JP" altLang="en-US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配布号（水曜日）　　　　　　　　日号</a:t>
          </a: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</a:t>
          </a:r>
        </a:p>
        <a:p>
          <a:pPr algn="l" rtl="0">
            <a:defRPr sz="1000"/>
          </a:pPr>
          <a:endParaRPr lang="ja-JP" altLang="en-US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チラシ記載名　　　　　　　　　　　　　　　　　　　　　　　　　　　　　　</a:t>
          </a:r>
          <a:r>
            <a:rPr lang="en-US" altLang="ja-JP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</a:t>
          </a:r>
        </a:p>
        <a:p>
          <a:pPr algn="l" rtl="0">
            <a:defRPr sz="1000"/>
          </a:pPr>
          <a:endParaRPr lang="ja-JP" altLang="en-US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配布総枚数　　　　　　　　　枚　／　チラシサイズ  　　　　　　　　</a:t>
          </a:r>
          <a:r>
            <a:rPr lang="en-US" altLang="ja-JP" sz="2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</a:t>
          </a:r>
        </a:p>
        <a:p>
          <a:pPr algn="l" rtl="0">
            <a:defRPr sz="1000"/>
          </a:pPr>
          <a:endParaRPr lang="ja-JP" altLang="en-US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</a:t>
          </a:r>
        </a:p>
        <a:p>
          <a:pPr algn="l" rtl="0">
            <a:defRPr sz="1000"/>
          </a:pPr>
          <a:endParaRPr lang="ja-JP" altLang="en-US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7796215</xdr:colOff>
      <xdr:row>2</xdr:row>
      <xdr:rowOff>57150</xdr:rowOff>
    </xdr:from>
    <xdr:to>
      <xdr:col>2</xdr:col>
      <xdr:colOff>8296277</xdr:colOff>
      <xdr:row>3</xdr:row>
      <xdr:rowOff>9523</xdr:rowOff>
    </xdr:to>
    <xdr:sp macro="" textlink="">
      <xdr:nvSpPr>
        <xdr:cNvPr id="5" name="Rectangle 5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9967915" y="704850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8091488</xdr:colOff>
      <xdr:row>2</xdr:row>
      <xdr:rowOff>71437</xdr:rowOff>
    </xdr:from>
    <xdr:to>
      <xdr:col>12</xdr:col>
      <xdr:colOff>8096250</xdr:colOff>
      <xdr:row>3</xdr:row>
      <xdr:rowOff>23810</xdr:rowOff>
    </xdr:to>
    <xdr:sp macro="" textlink="">
      <xdr:nvSpPr>
        <xdr:cNvPr id="38" name="Rectangle 59">
          <a:extLst>
            <a:ext uri="{FF2B5EF4-FFF2-40B4-BE49-F238E27FC236}">
              <a16:creationId xmlns:a16="http://schemas.microsoft.com/office/drawing/2014/main" id="{0E701AE3-2CFF-4486-B4B6-4F992E9B55DD}"/>
            </a:ext>
          </a:extLst>
        </xdr:cNvPr>
        <xdr:cNvSpPr>
          <a:spLocks noChangeArrowheads="1"/>
        </xdr:cNvSpPr>
      </xdr:nvSpPr>
      <xdr:spPr bwMode="auto">
        <a:xfrm>
          <a:off x="36666488" y="714375"/>
          <a:ext cx="4762" cy="476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7948613</xdr:colOff>
      <xdr:row>2</xdr:row>
      <xdr:rowOff>47623</xdr:rowOff>
    </xdr:from>
    <xdr:to>
      <xdr:col>22</xdr:col>
      <xdr:colOff>8405813</xdr:colOff>
      <xdr:row>2</xdr:row>
      <xdr:rowOff>500062</xdr:rowOff>
    </xdr:to>
    <xdr:sp macro="" textlink="">
      <xdr:nvSpPr>
        <xdr:cNvPr id="40" name="Rectangle 59">
          <a:extLst>
            <a:ext uri="{FF2B5EF4-FFF2-40B4-BE49-F238E27FC236}">
              <a16:creationId xmlns:a16="http://schemas.microsoft.com/office/drawing/2014/main" id="{E4F80110-558A-485A-8E68-CD7330196657}"/>
            </a:ext>
          </a:extLst>
        </xdr:cNvPr>
        <xdr:cNvSpPr>
          <a:spLocks noChangeArrowheads="1"/>
        </xdr:cNvSpPr>
      </xdr:nvSpPr>
      <xdr:spPr bwMode="auto">
        <a:xfrm>
          <a:off x="62717363" y="690561"/>
          <a:ext cx="457200" cy="452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7762875</xdr:colOff>
      <xdr:row>2</xdr:row>
      <xdr:rowOff>71437</xdr:rowOff>
    </xdr:from>
    <xdr:to>
      <xdr:col>32</xdr:col>
      <xdr:colOff>7767637</xdr:colOff>
      <xdr:row>3</xdr:row>
      <xdr:rowOff>23810</xdr:rowOff>
    </xdr:to>
    <xdr:sp macro="" textlink="">
      <xdr:nvSpPr>
        <xdr:cNvPr id="42" name="Rectangle 59">
          <a:extLst>
            <a:ext uri="{FF2B5EF4-FFF2-40B4-BE49-F238E27FC236}">
              <a16:creationId xmlns:a16="http://schemas.microsoft.com/office/drawing/2014/main" id="{4F22EE13-F9DB-41F4-8C9F-9A609BF83F9E}"/>
            </a:ext>
          </a:extLst>
        </xdr:cNvPr>
        <xdr:cNvSpPr>
          <a:spLocks noChangeArrowheads="1"/>
        </xdr:cNvSpPr>
      </xdr:nvSpPr>
      <xdr:spPr bwMode="auto">
        <a:xfrm>
          <a:off x="89011125" y="714375"/>
          <a:ext cx="4762" cy="476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42</xdr:col>
      <xdr:colOff>6905625</xdr:colOff>
      <xdr:row>2</xdr:row>
      <xdr:rowOff>47625</xdr:rowOff>
    </xdr:from>
    <xdr:to>
      <xdr:col>42</xdr:col>
      <xdr:colOff>7405687</xdr:colOff>
      <xdr:row>2</xdr:row>
      <xdr:rowOff>523873</xdr:rowOff>
    </xdr:to>
    <xdr:sp macro="" textlink="">
      <xdr:nvSpPr>
        <xdr:cNvPr id="47" name="Rectangle 59">
          <a:extLst>
            <a:ext uri="{FF2B5EF4-FFF2-40B4-BE49-F238E27FC236}">
              <a16:creationId xmlns:a16="http://schemas.microsoft.com/office/drawing/2014/main" id="{218DAB84-703B-472E-B3F7-778003ABC2F7}"/>
            </a:ext>
          </a:extLst>
        </xdr:cNvPr>
        <xdr:cNvSpPr>
          <a:spLocks noChangeArrowheads="1"/>
        </xdr:cNvSpPr>
      </xdr:nvSpPr>
      <xdr:spPr bwMode="auto">
        <a:xfrm>
          <a:off x="116919375" y="690563"/>
          <a:ext cx="500062" cy="476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52</xdr:col>
      <xdr:colOff>7238997</xdr:colOff>
      <xdr:row>2</xdr:row>
      <xdr:rowOff>71437</xdr:rowOff>
    </xdr:from>
    <xdr:to>
      <xdr:col>52</xdr:col>
      <xdr:colOff>7739059</xdr:colOff>
      <xdr:row>3</xdr:row>
      <xdr:rowOff>14285</xdr:rowOff>
    </xdr:to>
    <xdr:sp macro="" textlink="">
      <xdr:nvSpPr>
        <xdr:cNvPr id="49" name="Rectangle 59">
          <a:extLst>
            <a:ext uri="{FF2B5EF4-FFF2-40B4-BE49-F238E27FC236}">
              <a16:creationId xmlns:a16="http://schemas.microsoft.com/office/drawing/2014/main" id="{E00AA3C6-A10B-4BFB-B666-ACDF7F653C9E}"/>
            </a:ext>
          </a:extLst>
        </xdr:cNvPr>
        <xdr:cNvSpPr>
          <a:spLocks noChangeArrowheads="1"/>
        </xdr:cNvSpPr>
      </xdr:nvSpPr>
      <xdr:spPr bwMode="auto">
        <a:xfrm>
          <a:off x="141470060" y="714375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1285875</xdr:colOff>
      <xdr:row>3</xdr:row>
      <xdr:rowOff>23812</xdr:rowOff>
    </xdr:from>
    <xdr:to>
      <xdr:col>2</xdr:col>
      <xdr:colOff>1785937</xdr:colOff>
      <xdr:row>3</xdr:row>
      <xdr:rowOff>490535</xdr:rowOff>
    </xdr:to>
    <xdr:sp macro="" textlink="">
      <xdr:nvSpPr>
        <xdr:cNvPr id="18" name="Rectangle 59">
          <a:extLst>
            <a:ext uri="{FF2B5EF4-FFF2-40B4-BE49-F238E27FC236}">
              <a16:creationId xmlns:a16="http://schemas.microsoft.com/office/drawing/2014/main" id="{6D2A98C6-2481-4562-B9CC-624C5A083691}"/>
            </a:ext>
          </a:extLst>
        </xdr:cNvPr>
        <xdr:cNvSpPr>
          <a:spLocks noChangeArrowheads="1"/>
        </xdr:cNvSpPr>
      </xdr:nvSpPr>
      <xdr:spPr bwMode="auto">
        <a:xfrm>
          <a:off x="3476625" y="1190625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2000245</xdr:colOff>
      <xdr:row>6</xdr:row>
      <xdr:rowOff>23812</xdr:rowOff>
    </xdr:from>
    <xdr:to>
      <xdr:col>2</xdr:col>
      <xdr:colOff>2500307</xdr:colOff>
      <xdr:row>6</xdr:row>
      <xdr:rowOff>490535</xdr:rowOff>
    </xdr:to>
    <xdr:sp macro="" textlink="">
      <xdr:nvSpPr>
        <xdr:cNvPr id="19" name="Rectangle 59">
          <a:extLst>
            <a:ext uri="{FF2B5EF4-FFF2-40B4-BE49-F238E27FC236}">
              <a16:creationId xmlns:a16="http://schemas.microsoft.com/office/drawing/2014/main" id="{3C6CFF0A-58DB-4C36-8DA0-1671037AB2B0}"/>
            </a:ext>
          </a:extLst>
        </xdr:cNvPr>
        <xdr:cNvSpPr>
          <a:spLocks noChangeArrowheads="1"/>
        </xdr:cNvSpPr>
      </xdr:nvSpPr>
      <xdr:spPr bwMode="auto">
        <a:xfrm>
          <a:off x="4190995" y="2762250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1285875</xdr:colOff>
      <xdr:row>3</xdr:row>
      <xdr:rowOff>23813</xdr:rowOff>
    </xdr:from>
    <xdr:to>
      <xdr:col>12</xdr:col>
      <xdr:colOff>1785937</xdr:colOff>
      <xdr:row>3</xdr:row>
      <xdr:rowOff>490536</xdr:rowOff>
    </xdr:to>
    <xdr:sp macro="" textlink="">
      <xdr:nvSpPr>
        <xdr:cNvPr id="21" name="Rectangle 59">
          <a:extLst>
            <a:ext uri="{FF2B5EF4-FFF2-40B4-BE49-F238E27FC236}">
              <a16:creationId xmlns:a16="http://schemas.microsoft.com/office/drawing/2014/main" id="{89311C57-8483-4971-A246-F06A747344FD}"/>
            </a:ext>
          </a:extLst>
        </xdr:cNvPr>
        <xdr:cNvSpPr>
          <a:spLocks noChangeArrowheads="1"/>
        </xdr:cNvSpPr>
      </xdr:nvSpPr>
      <xdr:spPr bwMode="auto">
        <a:xfrm>
          <a:off x="28003500" y="1190626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2000245</xdr:colOff>
      <xdr:row>6</xdr:row>
      <xdr:rowOff>23813</xdr:rowOff>
    </xdr:from>
    <xdr:to>
      <xdr:col>12</xdr:col>
      <xdr:colOff>2500307</xdr:colOff>
      <xdr:row>6</xdr:row>
      <xdr:rowOff>490536</xdr:rowOff>
    </xdr:to>
    <xdr:sp macro="" textlink="">
      <xdr:nvSpPr>
        <xdr:cNvPr id="22" name="Rectangle 59">
          <a:extLst>
            <a:ext uri="{FF2B5EF4-FFF2-40B4-BE49-F238E27FC236}">
              <a16:creationId xmlns:a16="http://schemas.microsoft.com/office/drawing/2014/main" id="{639AAEEF-C233-4553-9D6B-6F132AD2808F}"/>
            </a:ext>
          </a:extLst>
        </xdr:cNvPr>
        <xdr:cNvSpPr>
          <a:spLocks noChangeArrowheads="1"/>
        </xdr:cNvSpPr>
      </xdr:nvSpPr>
      <xdr:spPr bwMode="auto">
        <a:xfrm>
          <a:off x="28717870" y="2762251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1285875</xdr:colOff>
      <xdr:row>3</xdr:row>
      <xdr:rowOff>47625</xdr:rowOff>
    </xdr:from>
    <xdr:to>
      <xdr:col>22</xdr:col>
      <xdr:colOff>1785937</xdr:colOff>
      <xdr:row>3</xdr:row>
      <xdr:rowOff>514348</xdr:rowOff>
    </xdr:to>
    <xdr:sp macro="" textlink="">
      <xdr:nvSpPr>
        <xdr:cNvPr id="24" name="Rectangle 59">
          <a:extLst>
            <a:ext uri="{FF2B5EF4-FFF2-40B4-BE49-F238E27FC236}">
              <a16:creationId xmlns:a16="http://schemas.microsoft.com/office/drawing/2014/main" id="{67255054-B50C-4CC1-BA90-DB6971B7421E}"/>
            </a:ext>
          </a:extLst>
        </xdr:cNvPr>
        <xdr:cNvSpPr>
          <a:spLocks noChangeArrowheads="1"/>
        </xdr:cNvSpPr>
      </xdr:nvSpPr>
      <xdr:spPr bwMode="auto">
        <a:xfrm>
          <a:off x="54697313" y="1214438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2000245</xdr:colOff>
      <xdr:row>6</xdr:row>
      <xdr:rowOff>47625</xdr:rowOff>
    </xdr:from>
    <xdr:to>
      <xdr:col>22</xdr:col>
      <xdr:colOff>2500307</xdr:colOff>
      <xdr:row>6</xdr:row>
      <xdr:rowOff>514348</xdr:rowOff>
    </xdr:to>
    <xdr:sp macro="" textlink="">
      <xdr:nvSpPr>
        <xdr:cNvPr id="25" name="Rectangle 59">
          <a:extLst>
            <a:ext uri="{FF2B5EF4-FFF2-40B4-BE49-F238E27FC236}">
              <a16:creationId xmlns:a16="http://schemas.microsoft.com/office/drawing/2014/main" id="{BEFCF711-A6FD-49F2-A504-9A96461000F0}"/>
            </a:ext>
          </a:extLst>
        </xdr:cNvPr>
        <xdr:cNvSpPr>
          <a:spLocks noChangeArrowheads="1"/>
        </xdr:cNvSpPr>
      </xdr:nvSpPr>
      <xdr:spPr bwMode="auto">
        <a:xfrm>
          <a:off x="55411683" y="2786063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1285875</xdr:colOff>
      <xdr:row>3</xdr:row>
      <xdr:rowOff>23812</xdr:rowOff>
    </xdr:from>
    <xdr:to>
      <xdr:col>32</xdr:col>
      <xdr:colOff>1785937</xdr:colOff>
      <xdr:row>3</xdr:row>
      <xdr:rowOff>490535</xdr:rowOff>
    </xdr:to>
    <xdr:sp macro="" textlink="">
      <xdr:nvSpPr>
        <xdr:cNvPr id="27" name="Rectangle 59">
          <a:extLst>
            <a:ext uri="{FF2B5EF4-FFF2-40B4-BE49-F238E27FC236}">
              <a16:creationId xmlns:a16="http://schemas.microsoft.com/office/drawing/2014/main" id="{0EF3C631-A87B-413A-B0B3-8D3036AEE6BF}"/>
            </a:ext>
          </a:extLst>
        </xdr:cNvPr>
        <xdr:cNvSpPr>
          <a:spLocks noChangeArrowheads="1"/>
        </xdr:cNvSpPr>
      </xdr:nvSpPr>
      <xdr:spPr bwMode="auto">
        <a:xfrm>
          <a:off x="82391250" y="1190625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2000245</xdr:colOff>
      <xdr:row>6</xdr:row>
      <xdr:rowOff>23812</xdr:rowOff>
    </xdr:from>
    <xdr:to>
      <xdr:col>32</xdr:col>
      <xdr:colOff>2500307</xdr:colOff>
      <xdr:row>6</xdr:row>
      <xdr:rowOff>490535</xdr:rowOff>
    </xdr:to>
    <xdr:sp macro="" textlink="">
      <xdr:nvSpPr>
        <xdr:cNvPr id="28" name="Rectangle 59">
          <a:extLst>
            <a:ext uri="{FF2B5EF4-FFF2-40B4-BE49-F238E27FC236}">
              <a16:creationId xmlns:a16="http://schemas.microsoft.com/office/drawing/2014/main" id="{0CD59FA2-7A73-4B69-A9F7-2314A4C7450B}"/>
            </a:ext>
          </a:extLst>
        </xdr:cNvPr>
        <xdr:cNvSpPr>
          <a:spLocks noChangeArrowheads="1"/>
        </xdr:cNvSpPr>
      </xdr:nvSpPr>
      <xdr:spPr bwMode="auto">
        <a:xfrm>
          <a:off x="83105620" y="2762250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42</xdr:col>
      <xdr:colOff>1285875</xdr:colOff>
      <xdr:row>3</xdr:row>
      <xdr:rowOff>0</xdr:rowOff>
    </xdr:from>
    <xdr:to>
      <xdr:col>42</xdr:col>
      <xdr:colOff>1785937</xdr:colOff>
      <xdr:row>3</xdr:row>
      <xdr:rowOff>466723</xdr:rowOff>
    </xdr:to>
    <xdr:sp macro="" textlink="">
      <xdr:nvSpPr>
        <xdr:cNvPr id="30" name="Rectangle 59">
          <a:extLst>
            <a:ext uri="{FF2B5EF4-FFF2-40B4-BE49-F238E27FC236}">
              <a16:creationId xmlns:a16="http://schemas.microsoft.com/office/drawing/2014/main" id="{09345741-6403-43B0-9D0F-1E585AF51744}"/>
            </a:ext>
          </a:extLst>
        </xdr:cNvPr>
        <xdr:cNvSpPr>
          <a:spLocks noChangeArrowheads="1"/>
        </xdr:cNvSpPr>
      </xdr:nvSpPr>
      <xdr:spPr bwMode="auto">
        <a:xfrm>
          <a:off x="111299625" y="1166813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42</xdr:col>
      <xdr:colOff>2000245</xdr:colOff>
      <xdr:row>6</xdr:row>
      <xdr:rowOff>0</xdr:rowOff>
    </xdr:from>
    <xdr:to>
      <xdr:col>42</xdr:col>
      <xdr:colOff>2500307</xdr:colOff>
      <xdr:row>6</xdr:row>
      <xdr:rowOff>466723</xdr:rowOff>
    </xdr:to>
    <xdr:sp macro="" textlink="">
      <xdr:nvSpPr>
        <xdr:cNvPr id="31" name="Rectangle 59">
          <a:extLst>
            <a:ext uri="{FF2B5EF4-FFF2-40B4-BE49-F238E27FC236}">
              <a16:creationId xmlns:a16="http://schemas.microsoft.com/office/drawing/2014/main" id="{6F8A8E07-22BD-464B-A8C7-88C52F5CEC30}"/>
            </a:ext>
          </a:extLst>
        </xdr:cNvPr>
        <xdr:cNvSpPr>
          <a:spLocks noChangeArrowheads="1"/>
        </xdr:cNvSpPr>
      </xdr:nvSpPr>
      <xdr:spPr bwMode="auto">
        <a:xfrm>
          <a:off x="112013995" y="2738438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52</xdr:col>
      <xdr:colOff>1285875</xdr:colOff>
      <xdr:row>3</xdr:row>
      <xdr:rowOff>23812</xdr:rowOff>
    </xdr:from>
    <xdr:to>
      <xdr:col>52</xdr:col>
      <xdr:colOff>1785937</xdr:colOff>
      <xdr:row>3</xdr:row>
      <xdr:rowOff>490535</xdr:rowOff>
    </xdr:to>
    <xdr:sp macro="" textlink="">
      <xdr:nvSpPr>
        <xdr:cNvPr id="33" name="Rectangle 59">
          <a:extLst>
            <a:ext uri="{FF2B5EF4-FFF2-40B4-BE49-F238E27FC236}">
              <a16:creationId xmlns:a16="http://schemas.microsoft.com/office/drawing/2014/main" id="{08943797-05D9-4C85-AA40-84AC6F9C3FBF}"/>
            </a:ext>
          </a:extLst>
        </xdr:cNvPr>
        <xdr:cNvSpPr>
          <a:spLocks noChangeArrowheads="1"/>
        </xdr:cNvSpPr>
      </xdr:nvSpPr>
      <xdr:spPr bwMode="auto">
        <a:xfrm>
          <a:off x="135516938" y="1190625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52</xdr:col>
      <xdr:colOff>2000245</xdr:colOff>
      <xdr:row>6</xdr:row>
      <xdr:rowOff>23812</xdr:rowOff>
    </xdr:from>
    <xdr:to>
      <xdr:col>52</xdr:col>
      <xdr:colOff>2500307</xdr:colOff>
      <xdr:row>6</xdr:row>
      <xdr:rowOff>490535</xdr:rowOff>
    </xdr:to>
    <xdr:sp macro="" textlink="">
      <xdr:nvSpPr>
        <xdr:cNvPr id="34" name="Rectangle 59">
          <a:extLst>
            <a:ext uri="{FF2B5EF4-FFF2-40B4-BE49-F238E27FC236}">
              <a16:creationId xmlns:a16="http://schemas.microsoft.com/office/drawing/2014/main" id="{97C00EBD-A6B4-4336-84FA-5912C217332C}"/>
            </a:ext>
          </a:extLst>
        </xdr:cNvPr>
        <xdr:cNvSpPr>
          <a:spLocks noChangeArrowheads="1"/>
        </xdr:cNvSpPr>
      </xdr:nvSpPr>
      <xdr:spPr bwMode="auto">
        <a:xfrm>
          <a:off x="136231308" y="2762250"/>
          <a:ext cx="500062" cy="466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b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  <a:endParaRPr lang="en-US" altLang="ja-JP" sz="2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59"/>
  <sheetViews>
    <sheetView tabSelected="1" view="pageBreakPreview" zoomScale="40" zoomScaleNormal="50" zoomScaleSheetLayoutView="40" workbookViewId="0">
      <selection activeCell="E37" sqref="E37"/>
    </sheetView>
  </sheetViews>
  <sheetFormatPr defaultRowHeight="30.95" customHeight="1"/>
  <cols>
    <col min="1" max="1" width="10.83203125" style="3" customWidth="1"/>
    <col min="2" max="2" width="30.83203125" style="3" customWidth="1"/>
    <col min="3" max="3" width="150.83203125" style="2" customWidth="1"/>
    <col min="4" max="4" width="10.83203125" style="3" customWidth="1"/>
    <col min="5" max="5" width="25.83203125" style="3" customWidth="1"/>
    <col min="6" max="6" width="10.83203125" style="3" customWidth="1"/>
    <col min="7" max="7" width="30.83203125" style="3" customWidth="1"/>
    <col min="8" max="8" width="150.83203125" style="2" customWidth="1"/>
    <col min="9" max="9" width="10.83203125" style="3" customWidth="1"/>
    <col min="10" max="10" width="25.83203125" style="3" customWidth="1"/>
    <col min="11" max="11" width="10.83203125" style="5" customWidth="1"/>
    <col min="12" max="12" width="30.83203125" style="5" customWidth="1"/>
    <col min="13" max="13" width="150.83203125" style="2" customWidth="1"/>
    <col min="14" max="14" width="10.83203125" style="3" customWidth="1"/>
    <col min="15" max="15" width="25.83203125" style="3" customWidth="1"/>
    <col min="16" max="16" width="10.83203125" style="20" customWidth="1"/>
    <col min="17" max="17" width="30.83203125" style="20" customWidth="1"/>
    <col min="18" max="18" width="150.83203125" style="2" customWidth="1"/>
    <col min="19" max="19" width="10.83203125" style="3" customWidth="1"/>
    <col min="20" max="20" width="25.83203125" style="3" customWidth="1"/>
    <col min="21" max="21" width="10.83203125" style="5" customWidth="1"/>
    <col min="22" max="22" width="30.83203125" style="5" customWidth="1"/>
    <col min="23" max="23" width="150.83203125" style="2" customWidth="1"/>
    <col min="24" max="24" width="10.83203125" style="3" customWidth="1"/>
    <col min="25" max="25" width="25.83203125" style="3" customWidth="1"/>
    <col min="26" max="26" width="10.83203125" style="5" customWidth="1"/>
    <col min="27" max="27" width="30.83203125" style="5" customWidth="1"/>
    <col min="28" max="28" width="150.83203125" style="2" customWidth="1"/>
    <col min="29" max="29" width="10.83203125" style="3" customWidth="1"/>
    <col min="30" max="30" width="25.83203125" style="3" customWidth="1"/>
    <col min="31" max="31" width="10.83203125" style="3" customWidth="1"/>
    <col min="32" max="32" width="30.83203125" style="3" customWidth="1"/>
    <col min="33" max="33" width="151.33203125" style="2" customWidth="1"/>
    <col min="34" max="34" width="10.83203125" style="3" customWidth="1"/>
    <col min="35" max="35" width="26" style="3" customWidth="1"/>
    <col min="36" max="36" width="10.83203125" style="3" customWidth="1"/>
    <col min="37" max="37" width="25.83203125" style="3" customWidth="1"/>
    <col min="38" max="38" width="150.6640625" style="2" customWidth="1"/>
    <col min="39" max="39" width="10.83203125" style="3" customWidth="1"/>
    <col min="40" max="40" width="25.83203125" style="3" customWidth="1"/>
    <col min="41" max="41" width="10.83203125" style="3" customWidth="1"/>
    <col min="42" max="42" width="35.83203125" style="3" customWidth="1"/>
    <col min="43" max="43" width="145.83203125" style="2" customWidth="1"/>
    <col min="44" max="44" width="10.83203125" style="3" customWidth="1"/>
    <col min="45" max="45" width="25.83203125" style="3" customWidth="1"/>
    <col min="46" max="46" width="10.83203125" style="3" customWidth="1"/>
    <col min="47" max="47" width="30.83203125" style="3" customWidth="1"/>
    <col min="48" max="48" width="150.83203125" style="2" customWidth="1"/>
    <col min="49" max="49" width="10.83203125" style="3" customWidth="1"/>
    <col min="50" max="50" width="25.83203125" style="3" customWidth="1"/>
    <col min="51" max="51" width="10.83203125" style="3" customWidth="1"/>
    <col min="52" max="52" width="30.83203125" style="3" customWidth="1"/>
    <col min="53" max="53" width="150.83203125" style="2" customWidth="1"/>
    <col min="54" max="54" width="10.83203125" style="3" customWidth="1"/>
    <col min="55" max="55" width="25.83203125" style="3" customWidth="1"/>
    <col min="56" max="56" width="10.83203125" style="3" customWidth="1"/>
    <col min="57" max="57" width="38.83203125" style="3" customWidth="1"/>
    <col min="58" max="58" width="142.83203125" style="2" customWidth="1"/>
    <col min="59" max="59" width="10.83203125" style="3" customWidth="1"/>
    <col min="60" max="60" width="25.83203125" style="3" customWidth="1"/>
    <col min="61" max="16384" width="9.33203125" style="2"/>
  </cols>
  <sheetData>
    <row r="1" spans="1:60" ht="41.25" customHeight="1">
      <c r="A1" s="1" t="s">
        <v>129</v>
      </c>
      <c r="B1" s="1"/>
      <c r="D1" s="6"/>
      <c r="E1" s="9"/>
      <c r="F1" s="4"/>
      <c r="G1" s="4"/>
      <c r="H1" s="88"/>
      <c r="I1" s="88"/>
      <c r="J1" s="10" t="s">
        <v>494</v>
      </c>
      <c r="K1" s="1" t="s">
        <v>129</v>
      </c>
      <c r="L1" s="1"/>
      <c r="N1" s="6"/>
      <c r="O1" s="9"/>
      <c r="P1" s="4"/>
      <c r="Q1" s="4"/>
      <c r="R1" s="88"/>
      <c r="S1" s="88"/>
      <c r="T1" s="10" t="str">
        <f>J1</f>
        <v>2023年11月～2024年1月</v>
      </c>
      <c r="U1" s="1" t="s">
        <v>129</v>
      </c>
      <c r="V1" s="1"/>
      <c r="X1" s="6"/>
      <c r="Y1" s="9"/>
      <c r="Z1" s="4"/>
      <c r="AA1" s="4"/>
      <c r="AB1" s="88"/>
      <c r="AC1" s="88"/>
      <c r="AD1" s="10" t="str">
        <f>T1</f>
        <v>2023年11月～2024年1月</v>
      </c>
      <c r="AE1" s="1" t="s">
        <v>129</v>
      </c>
      <c r="AF1" s="1"/>
      <c r="AH1" s="6"/>
      <c r="AI1" s="9"/>
      <c r="AJ1" s="4"/>
      <c r="AK1" s="4"/>
      <c r="AL1" s="88"/>
      <c r="AM1" s="88"/>
      <c r="AN1" s="10" t="str">
        <f>J1</f>
        <v>2023年11月～2024年1月</v>
      </c>
      <c r="AO1" s="1" t="s">
        <v>129</v>
      </c>
      <c r="AP1" s="1"/>
      <c r="AR1" s="6"/>
      <c r="AS1" s="9"/>
      <c r="AT1" s="4"/>
      <c r="AU1" s="4"/>
      <c r="AV1" s="88"/>
      <c r="AW1" s="88"/>
      <c r="AX1" s="10" t="str">
        <f>J1</f>
        <v>2023年11月～2024年1月</v>
      </c>
      <c r="AY1" s="1" t="s">
        <v>129</v>
      </c>
      <c r="AZ1" s="1"/>
      <c r="BB1" s="6"/>
      <c r="BC1" s="9"/>
      <c r="BD1" s="4"/>
      <c r="BE1" s="4"/>
      <c r="BF1" s="88"/>
      <c r="BG1" s="88"/>
      <c r="BH1" s="10" t="str">
        <f>J1</f>
        <v>2023年11月～2024年1月</v>
      </c>
    </row>
    <row r="2" spans="1:60" s="12" customFormat="1" ht="9.75" customHeight="1" thickBot="1">
      <c r="A2" s="4"/>
      <c r="C2" s="8"/>
      <c r="D2" s="27"/>
      <c r="E2" s="27"/>
      <c r="G2" s="4"/>
      <c r="H2" s="8"/>
      <c r="I2" s="27"/>
      <c r="J2" s="27"/>
      <c r="K2" s="4"/>
      <c r="M2" s="8"/>
      <c r="N2" s="27"/>
      <c r="O2" s="27"/>
      <c r="Q2" s="4"/>
      <c r="R2" s="8"/>
      <c r="S2" s="27"/>
      <c r="T2" s="27"/>
      <c r="U2" s="4"/>
      <c r="W2" s="8"/>
      <c r="X2" s="27"/>
      <c r="Y2" s="27"/>
      <c r="AA2" s="4"/>
      <c r="AB2" s="8"/>
      <c r="AC2" s="27"/>
      <c r="AD2" s="27"/>
      <c r="AE2" s="4"/>
      <c r="AG2" s="8"/>
      <c r="AH2" s="27"/>
      <c r="AI2" s="27"/>
      <c r="AK2" s="4"/>
      <c r="AL2" s="8"/>
      <c r="AM2" s="27"/>
      <c r="AN2" s="27"/>
      <c r="AO2" s="4"/>
      <c r="AQ2" s="8"/>
      <c r="AR2" s="27"/>
      <c r="AS2" s="27"/>
      <c r="AU2" s="4"/>
      <c r="AV2" s="8"/>
      <c r="AW2" s="27"/>
      <c r="AX2" s="27"/>
      <c r="AY2" s="4"/>
      <c r="BA2" s="8"/>
      <c r="BB2" s="27"/>
      <c r="BC2" s="27"/>
      <c r="BE2" s="4"/>
      <c r="BF2" s="8"/>
      <c r="BG2" s="27"/>
      <c r="BH2" s="27"/>
    </row>
    <row r="3" spans="1:60" s="12" customFormat="1" ht="40.5" customHeight="1">
      <c r="A3" s="31" t="s">
        <v>37</v>
      </c>
      <c r="B3" s="83"/>
      <c r="C3" s="91"/>
      <c r="D3" s="27"/>
      <c r="E3" s="30" t="s">
        <v>387</v>
      </c>
      <c r="F3" s="28"/>
      <c r="G3" s="4"/>
      <c r="H3" s="8"/>
      <c r="I3" s="7"/>
      <c r="J3" s="27"/>
      <c r="K3" s="31" t="s">
        <v>37</v>
      </c>
      <c r="L3" s="83"/>
      <c r="M3" s="91" t="str">
        <f>IF($C$3=0,"",$C$3)</f>
        <v/>
      </c>
      <c r="N3" s="27"/>
      <c r="O3" s="30" t="s">
        <v>387</v>
      </c>
      <c r="P3" s="28"/>
      <c r="Q3" s="4"/>
      <c r="R3" s="8"/>
      <c r="S3" s="7"/>
      <c r="T3" s="27"/>
      <c r="U3" s="31" t="s">
        <v>37</v>
      </c>
      <c r="V3" s="83"/>
      <c r="W3" s="91" t="str">
        <f>IF($C$3=0,"",$C$3)</f>
        <v/>
      </c>
      <c r="X3" s="27"/>
      <c r="Y3" s="30" t="s">
        <v>387</v>
      </c>
      <c r="Z3" s="28"/>
      <c r="AA3" s="4"/>
      <c r="AB3" s="8"/>
      <c r="AC3" s="7"/>
      <c r="AD3" s="27"/>
      <c r="AE3" s="31" t="s">
        <v>37</v>
      </c>
      <c r="AF3" s="83"/>
      <c r="AG3" s="91" t="str">
        <f>IF($C$3=0,"",$C$3)</f>
        <v/>
      </c>
      <c r="AH3" s="27"/>
      <c r="AI3" s="30" t="s">
        <v>387</v>
      </c>
      <c r="AJ3" s="28"/>
      <c r="AK3" s="4"/>
      <c r="AL3" s="8"/>
      <c r="AM3" s="7"/>
      <c r="AN3" s="27"/>
      <c r="AO3" s="31" t="s">
        <v>37</v>
      </c>
      <c r="AP3" s="83"/>
      <c r="AQ3" s="91" t="str">
        <f>IF($C$3=0,"",$C$3)</f>
        <v/>
      </c>
      <c r="AR3" s="27"/>
      <c r="AS3" s="30" t="s">
        <v>387</v>
      </c>
      <c r="AT3" s="28"/>
      <c r="AU3" s="4"/>
      <c r="AV3" s="8"/>
      <c r="AW3" s="7"/>
      <c r="AX3" s="27"/>
      <c r="AY3" s="31" t="s">
        <v>37</v>
      </c>
      <c r="AZ3" s="83"/>
      <c r="BA3" s="91" t="str">
        <f>IF($C$3=0,"",$C$3)</f>
        <v/>
      </c>
      <c r="BB3" s="27"/>
      <c r="BC3" s="30" t="s">
        <v>387</v>
      </c>
      <c r="BD3" s="28"/>
      <c r="BE3" s="4"/>
      <c r="BF3" s="8"/>
      <c r="BG3" s="7"/>
      <c r="BH3" s="27"/>
    </row>
    <row r="4" spans="1:60" s="12" customFormat="1" ht="40.5" customHeight="1">
      <c r="A4" s="32" t="s">
        <v>410</v>
      </c>
      <c r="B4" s="92"/>
      <c r="C4" s="82"/>
      <c r="D4" s="27"/>
      <c r="E4" s="30" t="s">
        <v>38</v>
      </c>
      <c r="F4" s="28"/>
      <c r="G4" s="4"/>
      <c r="H4" s="44"/>
      <c r="I4" s="46" t="s">
        <v>52</v>
      </c>
      <c r="J4" s="47">
        <f>SUM(E11)</f>
        <v>9000</v>
      </c>
      <c r="K4" s="32" t="s">
        <v>410</v>
      </c>
      <c r="L4" s="92"/>
      <c r="M4" s="82" t="str">
        <f>IF($C$4=0,"",$C$4)</f>
        <v/>
      </c>
      <c r="N4" s="27"/>
      <c r="O4" s="30" t="s">
        <v>38</v>
      </c>
      <c r="P4" s="28"/>
      <c r="Q4" s="4"/>
      <c r="R4" s="8"/>
      <c r="S4" s="46" t="s">
        <v>52</v>
      </c>
      <c r="T4" s="47">
        <f>SUM(J4)</f>
        <v>9000</v>
      </c>
      <c r="U4" s="32" t="s">
        <v>410</v>
      </c>
      <c r="V4" s="92"/>
      <c r="W4" s="82" t="str">
        <f>IF($C$4=0,"",$C$4)</f>
        <v/>
      </c>
      <c r="X4" s="27"/>
      <c r="Y4" s="30" t="s">
        <v>38</v>
      </c>
      <c r="Z4" s="28"/>
      <c r="AA4" s="4"/>
      <c r="AB4" s="8"/>
      <c r="AC4" s="46" t="s">
        <v>52</v>
      </c>
      <c r="AD4" s="47">
        <f>SUM(J4)</f>
        <v>9000</v>
      </c>
      <c r="AE4" s="32" t="s">
        <v>410</v>
      </c>
      <c r="AF4" s="92"/>
      <c r="AG4" s="82" t="str">
        <f>IF($C$4=0,"",$C$4)</f>
        <v/>
      </c>
      <c r="AH4" s="27"/>
      <c r="AI4" s="30" t="s">
        <v>38</v>
      </c>
      <c r="AJ4" s="28"/>
      <c r="AK4" s="4"/>
      <c r="AL4" s="8"/>
      <c r="AM4" s="46" t="s">
        <v>52</v>
      </c>
      <c r="AN4" s="47">
        <f>SUM(J4)</f>
        <v>9000</v>
      </c>
      <c r="AO4" s="32" t="s">
        <v>410</v>
      </c>
      <c r="AP4" s="92"/>
      <c r="AQ4" s="82" t="str">
        <f>IF($C$4=0,"",$C$4)</f>
        <v/>
      </c>
      <c r="AR4" s="27"/>
      <c r="AS4" s="30" t="s">
        <v>38</v>
      </c>
      <c r="AT4" s="28"/>
      <c r="AU4" s="4"/>
      <c r="AV4" s="8"/>
      <c r="AW4" s="46" t="s">
        <v>52</v>
      </c>
      <c r="AX4" s="47">
        <f>SUM(J4)</f>
        <v>9000</v>
      </c>
      <c r="AY4" s="32" t="s">
        <v>410</v>
      </c>
      <c r="AZ4" s="92"/>
      <c r="BA4" s="82" t="str">
        <f>IF($C$4=0,"",$C$4)</f>
        <v/>
      </c>
      <c r="BB4" s="27"/>
      <c r="BC4" s="30" t="s">
        <v>38</v>
      </c>
      <c r="BD4" s="28"/>
      <c r="BE4" s="4"/>
      <c r="BF4" s="8"/>
      <c r="BG4" s="46" t="s">
        <v>52</v>
      </c>
      <c r="BH4" s="47">
        <f>SUM(J4)</f>
        <v>9000</v>
      </c>
    </row>
    <row r="5" spans="1:60" s="12" customFormat="1" ht="40.5" customHeight="1">
      <c r="A5" s="32" t="s">
        <v>411</v>
      </c>
      <c r="B5" s="92"/>
      <c r="C5" s="93"/>
      <c r="D5" s="27"/>
      <c r="E5" s="30" t="s">
        <v>49</v>
      </c>
      <c r="F5" s="28"/>
      <c r="G5" s="4"/>
      <c r="H5" s="44"/>
      <c r="I5" s="46" t="s">
        <v>51</v>
      </c>
      <c r="J5" s="47">
        <f>SUM(J11,O11,O31,T11,Y11,AD20,AI11,AN11,AS11,AX11,BC11,BH11,BH24,BH37)</f>
        <v>118550</v>
      </c>
      <c r="K5" s="32" t="s">
        <v>411</v>
      </c>
      <c r="L5" s="92"/>
      <c r="M5" s="93" t="str">
        <f>IF($C$5=0,"",$C$5)</f>
        <v/>
      </c>
      <c r="N5" s="27"/>
      <c r="O5" s="30" t="s">
        <v>49</v>
      </c>
      <c r="P5" s="28"/>
      <c r="Q5" s="4"/>
      <c r="R5" s="8"/>
      <c r="S5" s="46" t="s">
        <v>51</v>
      </c>
      <c r="T5" s="47">
        <f>SUM(J5)</f>
        <v>118550</v>
      </c>
      <c r="U5" s="32" t="s">
        <v>411</v>
      </c>
      <c r="V5" s="92"/>
      <c r="W5" s="93" t="str">
        <f>IF($C$5=0,"",$C$5)</f>
        <v/>
      </c>
      <c r="X5" s="27"/>
      <c r="Y5" s="30" t="s">
        <v>49</v>
      </c>
      <c r="Z5" s="28"/>
      <c r="AA5" s="4"/>
      <c r="AB5" s="8"/>
      <c r="AC5" s="46" t="s">
        <v>51</v>
      </c>
      <c r="AD5" s="47">
        <f>SUM(J5)</f>
        <v>118550</v>
      </c>
      <c r="AE5" s="32" t="s">
        <v>411</v>
      </c>
      <c r="AF5" s="92"/>
      <c r="AG5" s="93" t="str">
        <f>IF($C$5=0,"",$C$5)</f>
        <v/>
      </c>
      <c r="AH5" s="27"/>
      <c r="AI5" s="30" t="s">
        <v>49</v>
      </c>
      <c r="AJ5" s="28"/>
      <c r="AK5" s="4"/>
      <c r="AL5" s="8"/>
      <c r="AM5" s="46" t="s">
        <v>51</v>
      </c>
      <c r="AN5" s="47">
        <f t="shared" ref="AN5" si="0">SUM(J5)</f>
        <v>118550</v>
      </c>
      <c r="AO5" s="32" t="s">
        <v>411</v>
      </c>
      <c r="AP5" s="92"/>
      <c r="AQ5" s="93" t="str">
        <f>IF($C$5=0,"",$C$5)</f>
        <v/>
      </c>
      <c r="AR5" s="27"/>
      <c r="AS5" s="30" t="s">
        <v>49</v>
      </c>
      <c r="AT5" s="28"/>
      <c r="AU5" s="4"/>
      <c r="AV5" s="8"/>
      <c r="AW5" s="46" t="s">
        <v>51</v>
      </c>
      <c r="AX5" s="47">
        <f t="shared" ref="AX5:AX6" si="1">SUM(J5)</f>
        <v>118550</v>
      </c>
      <c r="AY5" s="32" t="s">
        <v>411</v>
      </c>
      <c r="AZ5" s="92"/>
      <c r="BA5" s="93" t="str">
        <f>IF($C$5=0,"",$C$5)</f>
        <v/>
      </c>
      <c r="BB5" s="27"/>
      <c r="BC5" s="30" t="s">
        <v>49</v>
      </c>
      <c r="BD5" s="28"/>
      <c r="BE5" s="4"/>
      <c r="BF5" s="8"/>
      <c r="BG5" s="46" t="s">
        <v>51</v>
      </c>
      <c r="BH5" s="47">
        <f t="shared" ref="BH5:BH6" si="2">SUM(J5)</f>
        <v>118550</v>
      </c>
    </row>
    <row r="6" spans="1:60" s="12" customFormat="1" ht="40.5" customHeight="1">
      <c r="A6" s="32" t="s">
        <v>409</v>
      </c>
      <c r="B6" s="92"/>
      <c r="C6" s="80"/>
      <c r="D6" s="27"/>
      <c r="E6" s="50" t="s">
        <v>50</v>
      </c>
      <c r="F6" s="28"/>
      <c r="G6" s="4"/>
      <c r="H6" s="48"/>
      <c r="I6" s="45" t="s">
        <v>126</v>
      </c>
      <c r="J6" s="47">
        <f>SUM(J4:J5)</f>
        <v>127550</v>
      </c>
      <c r="K6" s="32" t="s">
        <v>409</v>
      </c>
      <c r="L6" s="92"/>
      <c r="M6" s="93" t="str">
        <f>IF($C$6=0,"",$C$6)</f>
        <v/>
      </c>
      <c r="N6" s="27"/>
      <c r="O6" s="50" t="s">
        <v>50</v>
      </c>
      <c r="P6" s="28"/>
      <c r="Q6" s="4"/>
      <c r="R6" s="29"/>
      <c r="S6" s="45" t="s">
        <v>126</v>
      </c>
      <c r="T6" s="47">
        <f>SUM(J6)</f>
        <v>127550</v>
      </c>
      <c r="U6" s="32" t="s">
        <v>409</v>
      </c>
      <c r="V6" s="92"/>
      <c r="W6" s="93" t="str">
        <f>IF($C$6=0,"",$C$6)</f>
        <v/>
      </c>
      <c r="X6" s="27"/>
      <c r="Y6" s="30" t="s">
        <v>50</v>
      </c>
      <c r="Z6" s="28"/>
      <c r="AA6" s="4"/>
      <c r="AB6" s="29"/>
      <c r="AC6" s="45" t="s">
        <v>126</v>
      </c>
      <c r="AD6" s="47">
        <f>SUM(J6)</f>
        <v>127550</v>
      </c>
      <c r="AE6" s="32" t="s">
        <v>409</v>
      </c>
      <c r="AF6" s="92"/>
      <c r="AG6" s="93" t="str">
        <f>IF($C$6=0,"",$C$6)</f>
        <v/>
      </c>
      <c r="AH6" s="27"/>
      <c r="AI6" s="30" t="s">
        <v>50</v>
      </c>
      <c r="AJ6" s="28"/>
      <c r="AK6" s="4"/>
      <c r="AL6" s="29"/>
      <c r="AM6" s="45" t="s">
        <v>126</v>
      </c>
      <c r="AN6" s="47">
        <f>SUM(J6)</f>
        <v>127550</v>
      </c>
      <c r="AO6" s="32" t="s">
        <v>409</v>
      </c>
      <c r="AP6" s="92"/>
      <c r="AQ6" s="93" t="str">
        <f>IF($C$6=0,"",$C$6)</f>
        <v/>
      </c>
      <c r="AR6" s="27"/>
      <c r="AS6" s="30" t="s">
        <v>50</v>
      </c>
      <c r="AT6" s="28"/>
      <c r="AU6" s="4"/>
      <c r="AV6" s="29"/>
      <c r="AW6" s="45" t="s">
        <v>126</v>
      </c>
      <c r="AX6" s="47">
        <f t="shared" si="1"/>
        <v>127550</v>
      </c>
      <c r="AY6" s="32" t="s">
        <v>409</v>
      </c>
      <c r="AZ6" s="92"/>
      <c r="BA6" s="93" t="str">
        <f>IF($C$6=0,"",$C$6)</f>
        <v/>
      </c>
      <c r="BB6" s="27"/>
      <c r="BC6" s="30" t="s">
        <v>50</v>
      </c>
      <c r="BD6" s="28"/>
      <c r="BE6" s="4"/>
      <c r="BF6" s="29"/>
      <c r="BG6" s="45" t="s">
        <v>126</v>
      </c>
      <c r="BH6" s="47">
        <f t="shared" si="2"/>
        <v>127550</v>
      </c>
    </row>
    <row r="7" spans="1:60" s="12" customFormat="1" ht="40.5" customHeight="1" thickBot="1">
      <c r="A7" s="33" t="s">
        <v>412</v>
      </c>
      <c r="B7" s="84"/>
      <c r="C7" s="85">
        <f>SUM(D52,I52,N26,N52,S52,AC16,AC52,AH52,AM52,AR52,AW52,BB52,BG19,BG32,BG52)</f>
        <v>0</v>
      </c>
      <c r="D7" s="27"/>
      <c r="E7" s="50"/>
      <c r="F7" s="28"/>
      <c r="G7" s="4"/>
      <c r="H7" s="48"/>
      <c r="I7" s="45"/>
      <c r="J7" s="47"/>
      <c r="K7" s="33" t="s">
        <v>412</v>
      </c>
      <c r="L7" s="84"/>
      <c r="M7" s="81" t="str">
        <f>IF($C$7=0,"",$C$7)</f>
        <v/>
      </c>
      <c r="N7" s="27"/>
      <c r="O7" s="50"/>
      <c r="P7" s="28"/>
      <c r="Q7" s="4"/>
      <c r="R7" s="29"/>
      <c r="S7" s="45"/>
      <c r="T7" s="47"/>
      <c r="U7" s="33" t="s">
        <v>412</v>
      </c>
      <c r="V7" s="84"/>
      <c r="W7" s="81" t="str">
        <f>IF($C$7=0,"",$C$7)</f>
        <v/>
      </c>
      <c r="X7" s="27"/>
      <c r="Y7" s="30"/>
      <c r="Z7" s="28"/>
      <c r="AA7" s="4"/>
      <c r="AB7" s="29"/>
      <c r="AC7" s="45"/>
      <c r="AD7" s="47"/>
      <c r="AE7" s="33" t="s">
        <v>412</v>
      </c>
      <c r="AF7" s="84"/>
      <c r="AG7" s="81" t="str">
        <f>IF($C$7=0,"",$C$7)</f>
        <v/>
      </c>
      <c r="AH7" s="27"/>
      <c r="AI7" s="30"/>
      <c r="AJ7" s="28"/>
      <c r="AK7" s="4"/>
      <c r="AL7" s="29"/>
      <c r="AM7" s="45"/>
      <c r="AN7" s="47"/>
      <c r="AO7" s="33" t="s">
        <v>412</v>
      </c>
      <c r="AP7" s="84"/>
      <c r="AQ7" s="81" t="str">
        <f>IF($C$7=0,"",$C$7)</f>
        <v/>
      </c>
      <c r="AR7" s="27"/>
      <c r="AS7" s="30"/>
      <c r="AT7" s="28"/>
      <c r="AU7" s="4"/>
      <c r="AV7" s="29"/>
      <c r="AW7" s="45"/>
      <c r="AX7" s="47"/>
      <c r="AY7" s="33" t="s">
        <v>412</v>
      </c>
      <c r="AZ7" s="84"/>
      <c r="BA7" s="81" t="str">
        <f>IF($C$7=0,"",$C$7)</f>
        <v/>
      </c>
      <c r="BB7" s="27"/>
      <c r="BC7" s="30"/>
      <c r="BD7" s="28"/>
      <c r="BE7" s="4"/>
      <c r="BF7" s="29"/>
      <c r="BG7" s="45"/>
      <c r="BH7" s="47"/>
    </row>
    <row r="8" spans="1:60" s="12" customFormat="1" ht="15.75" customHeight="1">
      <c r="A8" s="4"/>
      <c r="C8" s="8"/>
      <c r="D8" s="27"/>
      <c r="E8" s="27"/>
      <c r="G8" s="4"/>
      <c r="H8" s="8"/>
      <c r="I8" s="27"/>
      <c r="J8" s="27"/>
      <c r="M8" s="13"/>
      <c r="N8" s="87"/>
      <c r="O8" s="87"/>
      <c r="R8" s="13"/>
      <c r="S8" s="87"/>
      <c r="T8" s="87"/>
      <c r="W8" s="13"/>
      <c r="X8" s="87"/>
      <c r="Y8" s="87"/>
      <c r="Z8" s="14"/>
      <c r="AA8" s="14"/>
      <c r="AB8" s="13"/>
      <c r="AC8" s="87"/>
      <c r="AD8" s="87"/>
      <c r="AE8" s="4"/>
      <c r="AG8" s="8"/>
      <c r="AH8" s="27"/>
      <c r="AI8" s="27"/>
      <c r="AK8" s="4"/>
      <c r="AL8" s="8"/>
      <c r="AM8" s="27"/>
      <c r="AN8" s="27"/>
      <c r="AO8" s="4"/>
      <c r="AQ8" s="8"/>
      <c r="AR8" s="27"/>
      <c r="AS8" s="27"/>
      <c r="AU8" s="4"/>
      <c r="AV8" s="8"/>
      <c r="AW8" s="27"/>
      <c r="AX8" s="27"/>
      <c r="AY8" s="4"/>
      <c r="BA8" s="8"/>
      <c r="BB8" s="27"/>
      <c r="BC8" s="27"/>
      <c r="BE8" s="4"/>
      <c r="BF8" s="8"/>
      <c r="BG8" s="27"/>
      <c r="BH8" s="27"/>
    </row>
    <row r="9" spans="1:60" s="15" customFormat="1" ht="38.25" customHeight="1">
      <c r="A9" s="119" t="s">
        <v>2</v>
      </c>
      <c r="B9" s="120"/>
      <c r="C9" s="114" t="s">
        <v>16</v>
      </c>
      <c r="D9" s="121"/>
      <c r="E9" s="115"/>
      <c r="F9" s="119" t="s">
        <v>7</v>
      </c>
      <c r="G9" s="120"/>
      <c r="H9" s="114" t="s">
        <v>15</v>
      </c>
      <c r="I9" s="121"/>
      <c r="J9" s="115"/>
      <c r="K9" s="119" t="s">
        <v>12</v>
      </c>
      <c r="L9" s="120"/>
      <c r="M9" s="114" t="s">
        <v>78</v>
      </c>
      <c r="N9" s="121"/>
      <c r="O9" s="115"/>
      <c r="P9" s="119" t="s">
        <v>22</v>
      </c>
      <c r="Q9" s="120"/>
      <c r="R9" s="114" t="s">
        <v>77</v>
      </c>
      <c r="S9" s="121"/>
      <c r="T9" s="115"/>
      <c r="U9" s="119" t="s">
        <v>24</v>
      </c>
      <c r="V9" s="120"/>
      <c r="W9" s="114" t="s">
        <v>75</v>
      </c>
      <c r="X9" s="121"/>
      <c r="Y9" s="115"/>
      <c r="Z9" s="119" t="s">
        <v>24</v>
      </c>
      <c r="AA9" s="123"/>
      <c r="AB9" s="122" t="s">
        <v>75</v>
      </c>
      <c r="AC9" s="121"/>
      <c r="AD9" s="115"/>
      <c r="AE9" s="119" t="s">
        <v>70</v>
      </c>
      <c r="AF9" s="120"/>
      <c r="AG9" s="114" t="s">
        <v>74</v>
      </c>
      <c r="AH9" s="121"/>
      <c r="AI9" s="115"/>
      <c r="AJ9" s="119" t="s">
        <v>73</v>
      </c>
      <c r="AK9" s="120"/>
      <c r="AL9" s="114" t="s">
        <v>94</v>
      </c>
      <c r="AM9" s="121"/>
      <c r="AN9" s="115"/>
      <c r="AO9" s="119" t="s">
        <v>88</v>
      </c>
      <c r="AP9" s="120"/>
      <c r="AQ9" s="114" t="s">
        <v>93</v>
      </c>
      <c r="AR9" s="121"/>
      <c r="AS9" s="115"/>
      <c r="AT9" s="119" t="s">
        <v>91</v>
      </c>
      <c r="AU9" s="120"/>
      <c r="AV9" s="114" t="s">
        <v>95</v>
      </c>
      <c r="AW9" s="121"/>
      <c r="AX9" s="115"/>
      <c r="AY9" s="119" t="s">
        <v>101</v>
      </c>
      <c r="AZ9" s="120"/>
      <c r="BA9" s="114" t="s">
        <v>106</v>
      </c>
      <c r="BB9" s="121"/>
      <c r="BC9" s="115"/>
      <c r="BD9" s="119" t="s">
        <v>102</v>
      </c>
      <c r="BE9" s="120"/>
      <c r="BF9" s="86" t="s">
        <v>401</v>
      </c>
      <c r="BG9" s="86"/>
      <c r="BH9" s="86"/>
    </row>
    <row r="10" spans="1:60" s="15" customFormat="1" ht="38.25" customHeight="1">
      <c r="A10" s="89"/>
      <c r="B10" s="89"/>
      <c r="C10" s="62" t="s">
        <v>1</v>
      </c>
      <c r="D10" s="72" t="s">
        <v>0</v>
      </c>
      <c r="E10" s="63"/>
      <c r="F10" s="89"/>
      <c r="G10" s="89"/>
      <c r="H10" s="62" t="s">
        <v>1</v>
      </c>
      <c r="I10" s="72" t="s">
        <v>0</v>
      </c>
      <c r="J10" s="63"/>
      <c r="K10" s="89"/>
      <c r="L10" s="89"/>
      <c r="M10" s="62" t="s">
        <v>1</v>
      </c>
      <c r="N10" s="72" t="s">
        <v>0</v>
      </c>
      <c r="O10" s="63"/>
      <c r="P10" s="89"/>
      <c r="Q10" s="89"/>
      <c r="R10" s="62" t="s">
        <v>1</v>
      </c>
      <c r="S10" s="72" t="s">
        <v>0</v>
      </c>
      <c r="T10" s="63"/>
      <c r="U10" s="89"/>
      <c r="V10" s="89"/>
      <c r="W10" s="62" t="s">
        <v>1</v>
      </c>
      <c r="X10" s="72" t="s">
        <v>0</v>
      </c>
      <c r="Y10" s="63"/>
      <c r="Z10" s="64" t="s">
        <v>358</v>
      </c>
      <c r="AA10" s="56" t="s">
        <v>130</v>
      </c>
      <c r="AB10" s="62" t="s">
        <v>1</v>
      </c>
      <c r="AC10" s="72" t="s">
        <v>0</v>
      </c>
      <c r="AD10" s="63"/>
      <c r="AE10" s="89"/>
      <c r="AF10" s="89"/>
      <c r="AG10" s="62" t="s">
        <v>1</v>
      </c>
      <c r="AH10" s="72" t="s">
        <v>0</v>
      </c>
      <c r="AI10" s="63"/>
      <c r="AJ10" s="89"/>
      <c r="AK10" s="89"/>
      <c r="AL10" s="62" t="s">
        <v>1</v>
      </c>
      <c r="AM10" s="72" t="s">
        <v>0</v>
      </c>
      <c r="AN10" s="63"/>
      <c r="AO10" s="89"/>
      <c r="AP10" s="89"/>
      <c r="AQ10" s="62" t="s">
        <v>1</v>
      </c>
      <c r="AR10" s="72" t="s">
        <v>0</v>
      </c>
      <c r="AS10" s="63"/>
      <c r="AT10" s="89"/>
      <c r="AU10" s="89"/>
      <c r="AV10" s="62" t="s">
        <v>1</v>
      </c>
      <c r="AW10" s="72" t="s">
        <v>0</v>
      </c>
      <c r="AX10" s="63"/>
      <c r="AY10" s="89"/>
      <c r="AZ10" s="89"/>
      <c r="BA10" s="62" t="s">
        <v>1</v>
      </c>
      <c r="BB10" s="72" t="s">
        <v>0</v>
      </c>
      <c r="BC10" s="63"/>
      <c r="BD10" s="89"/>
      <c r="BE10" s="89"/>
      <c r="BF10" s="62" t="s">
        <v>1</v>
      </c>
      <c r="BG10" s="72" t="s">
        <v>0</v>
      </c>
      <c r="BH10" s="63"/>
    </row>
    <row r="11" spans="1:60" ht="38.25" customHeight="1">
      <c r="A11" s="58" t="s">
        <v>316</v>
      </c>
      <c r="B11" s="56" t="s">
        <v>130</v>
      </c>
      <c r="C11" s="57" t="s">
        <v>4</v>
      </c>
      <c r="D11" s="74"/>
      <c r="E11" s="94">
        <f>SUM(E12:E51)</f>
        <v>9000</v>
      </c>
      <c r="F11" s="58" t="s">
        <v>333</v>
      </c>
      <c r="G11" s="56" t="s">
        <v>130</v>
      </c>
      <c r="H11" s="60" t="s">
        <v>440</v>
      </c>
      <c r="I11" s="74"/>
      <c r="J11" s="95">
        <f>SUM(J12:J51)</f>
        <v>8617</v>
      </c>
      <c r="K11" s="58" t="s">
        <v>340</v>
      </c>
      <c r="L11" s="61" t="s">
        <v>130</v>
      </c>
      <c r="M11" s="57" t="s">
        <v>441</v>
      </c>
      <c r="N11" s="74"/>
      <c r="O11" s="94">
        <f>SUM(O12:O25)</f>
        <v>3953</v>
      </c>
      <c r="P11" s="58" t="s">
        <v>366</v>
      </c>
      <c r="Q11" s="56" t="s">
        <v>130</v>
      </c>
      <c r="R11" s="57" t="s">
        <v>442</v>
      </c>
      <c r="S11" s="74"/>
      <c r="T11" s="96">
        <f>SUM(T12:T51)</f>
        <v>7063</v>
      </c>
      <c r="U11" s="58" t="s">
        <v>358</v>
      </c>
      <c r="V11" s="56" t="s">
        <v>130</v>
      </c>
      <c r="W11" s="57" t="s">
        <v>27</v>
      </c>
      <c r="X11" s="74"/>
      <c r="Y11" s="96">
        <f>SUM(Y12:Y52,AD11:AD15)</f>
        <v>19545</v>
      </c>
      <c r="Z11" s="65">
        <v>42</v>
      </c>
      <c r="AA11" s="97" t="s">
        <v>164</v>
      </c>
      <c r="AB11" s="98" t="s">
        <v>403</v>
      </c>
      <c r="AC11" s="72"/>
      <c r="AD11" s="103">
        <v>498</v>
      </c>
      <c r="AE11" s="58" t="s">
        <v>357</v>
      </c>
      <c r="AF11" s="56" t="s">
        <v>130</v>
      </c>
      <c r="AG11" s="57" t="s">
        <v>71</v>
      </c>
      <c r="AH11" s="74"/>
      <c r="AI11" s="94">
        <f>SUM(AI12:AI51)</f>
        <v>13216</v>
      </c>
      <c r="AJ11" s="58" t="s">
        <v>360</v>
      </c>
      <c r="AK11" s="56" t="s">
        <v>130</v>
      </c>
      <c r="AL11" s="57" t="s">
        <v>82</v>
      </c>
      <c r="AM11" s="74"/>
      <c r="AN11" s="95">
        <f>SUM(AN12:AN51)</f>
        <v>8851</v>
      </c>
      <c r="AO11" s="58" t="s">
        <v>361</v>
      </c>
      <c r="AP11" s="56" t="s">
        <v>130</v>
      </c>
      <c r="AQ11" s="57" t="s">
        <v>464</v>
      </c>
      <c r="AR11" s="74"/>
      <c r="AS11" s="94">
        <f>SUM(AS12:AS51)</f>
        <v>10418</v>
      </c>
      <c r="AT11" s="58" t="s">
        <v>362</v>
      </c>
      <c r="AU11" s="56" t="s">
        <v>130</v>
      </c>
      <c r="AV11" s="57" t="s">
        <v>92</v>
      </c>
      <c r="AW11" s="74"/>
      <c r="AX11" s="99">
        <f>SUM(AX12:AX51)</f>
        <v>12778</v>
      </c>
      <c r="AY11" s="58" t="s">
        <v>363</v>
      </c>
      <c r="AZ11" s="56" t="s">
        <v>130</v>
      </c>
      <c r="BA11" s="57" t="s">
        <v>103</v>
      </c>
      <c r="BB11" s="74"/>
      <c r="BC11" s="94">
        <f>SUM(BC12:BC51)</f>
        <v>9943</v>
      </c>
      <c r="BD11" s="58" t="s">
        <v>367</v>
      </c>
      <c r="BE11" s="56" t="s">
        <v>130</v>
      </c>
      <c r="BF11" s="59" t="s">
        <v>105</v>
      </c>
      <c r="BG11" s="74"/>
      <c r="BH11" s="95">
        <f>SUM(BH12:BH18)</f>
        <v>2343</v>
      </c>
    </row>
    <row r="12" spans="1:60" ht="38.25" customHeight="1">
      <c r="A12" s="55">
        <v>1</v>
      </c>
      <c r="B12" s="56" t="s">
        <v>3</v>
      </c>
      <c r="C12" s="98" t="s">
        <v>317</v>
      </c>
      <c r="D12" s="72"/>
      <c r="E12" s="103">
        <v>450</v>
      </c>
      <c r="F12" s="55">
        <v>1</v>
      </c>
      <c r="G12" s="97" t="s">
        <v>334</v>
      </c>
      <c r="H12" s="98" t="s">
        <v>6</v>
      </c>
      <c r="I12" s="72"/>
      <c r="J12" s="103">
        <v>500</v>
      </c>
      <c r="K12" s="67">
        <v>1</v>
      </c>
      <c r="L12" s="100" t="s">
        <v>341</v>
      </c>
      <c r="M12" s="98" t="s">
        <v>342</v>
      </c>
      <c r="N12" s="72"/>
      <c r="O12" s="103">
        <v>416</v>
      </c>
      <c r="P12" s="55">
        <v>1</v>
      </c>
      <c r="Q12" s="97" t="s">
        <v>23</v>
      </c>
      <c r="R12" s="98" t="s">
        <v>55</v>
      </c>
      <c r="S12" s="72"/>
      <c r="T12" s="103">
        <v>390</v>
      </c>
      <c r="U12" s="55">
        <v>1</v>
      </c>
      <c r="V12" s="97" t="s">
        <v>134</v>
      </c>
      <c r="W12" s="98" t="s">
        <v>135</v>
      </c>
      <c r="X12" s="72"/>
      <c r="Y12" s="103">
        <v>335</v>
      </c>
      <c r="Z12" s="65">
        <v>43</v>
      </c>
      <c r="AA12" s="97" t="s">
        <v>140</v>
      </c>
      <c r="AB12" s="98" t="s">
        <v>408</v>
      </c>
      <c r="AC12" s="72"/>
      <c r="AD12" s="103">
        <v>388</v>
      </c>
      <c r="AE12" s="55">
        <v>1</v>
      </c>
      <c r="AF12" s="97" t="s">
        <v>183</v>
      </c>
      <c r="AG12" s="98" t="s">
        <v>197</v>
      </c>
      <c r="AH12" s="72"/>
      <c r="AI12" s="103">
        <v>359</v>
      </c>
      <c r="AJ12" s="55">
        <v>1</v>
      </c>
      <c r="AK12" s="97" t="s">
        <v>140</v>
      </c>
      <c r="AL12" s="98" t="s">
        <v>222</v>
      </c>
      <c r="AM12" s="72"/>
      <c r="AN12" s="103">
        <v>472</v>
      </c>
      <c r="AO12" s="55">
        <v>1</v>
      </c>
      <c r="AP12" s="97" t="s">
        <v>134</v>
      </c>
      <c r="AQ12" s="98" t="s">
        <v>96</v>
      </c>
      <c r="AR12" s="72"/>
      <c r="AS12" s="103">
        <v>466</v>
      </c>
      <c r="AT12" s="55">
        <v>1</v>
      </c>
      <c r="AU12" s="97" t="s">
        <v>243</v>
      </c>
      <c r="AV12" s="98" t="s">
        <v>250</v>
      </c>
      <c r="AW12" s="72"/>
      <c r="AX12" s="103">
        <v>413</v>
      </c>
      <c r="AY12" s="55">
        <v>1</v>
      </c>
      <c r="AZ12" s="97" t="s">
        <v>270</v>
      </c>
      <c r="BA12" s="98" t="s">
        <v>279</v>
      </c>
      <c r="BB12" s="72"/>
      <c r="BC12" s="103">
        <v>538</v>
      </c>
      <c r="BD12" s="55">
        <v>1</v>
      </c>
      <c r="BE12" s="97" t="s">
        <v>308</v>
      </c>
      <c r="BF12" s="98" t="s">
        <v>309</v>
      </c>
      <c r="BG12" s="72"/>
      <c r="BH12" s="103">
        <v>428</v>
      </c>
    </row>
    <row r="13" spans="1:60" ht="38.25" customHeight="1">
      <c r="A13" s="55">
        <v>2</v>
      </c>
      <c r="B13" s="56" t="s">
        <v>3</v>
      </c>
      <c r="C13" s="98" t="s">
        <v>318</v>
      </c>
      <c r="D13" s="72"/>
      <c r="E13" s="103">
        <v>485</v>
      </c>
      <c r="F13" s="55">
        <v>2</v>
      </c>
      <c r="G13" s="97" t="s">
        <v>334</v>
      </c>
      <c r="H13" s="98" t="s">
        <v>39</v>
      </c>
      <c r="I13" s="72"/>
      <c r="J13" s="103">
        <v>449</v>
      </c>
      <c r="K13" s="67">
        <v>2</v>
      </c>
      <c r="L13" s="100" t="s">
        <v>341</v>
      </c>
      <c r="M13" s="98" t="s">
        <v>421</v>
      </c>
      <c r="N13" s="72"/>
      <c r="O13" s="103">
        <v>441</v>
      </c>
      <c r="P13" s="55">
        <v>2</v>
      </c>
      <c r="Q13" s="97" t="s">
        <v>23</v>
      </c>
      <c r="R13" s="98" t="s">
        <v>429</v>
      </c>
      <c r="S13" s="72"/>
      <c r="T13" s="103">
        <v>459</v>
      </c>
      <c r="U13" s="55">
        <v>2</v>
      </c>
      <c r="V13" s="97" t="s">
        <v>136</v>
      </c>
      <c r="W13" s="98" t="s">
        <v>137</v>
      </c>
      <c r="X13" s="72"/>
      <c r="Y13" s="103">
        <v>555</v>
      </c>
      <c r="Z13" s="65">
        <v>44</v>
      </c>
      <c r="AA13" s="97" t="s">
        <v>146</v>
      </c>
      <c r="AB13" s="98" t="s">
        <v>471</v>
      </c>
      <c r="AC13" s="72"/>
      <c r="AD13" s="103">
        <v>398</v>
      </c>
      <c r="AE13" s="55">
        <v>2</v>
      </c>
      <c r="AF13" s="97" t="s">
        <v>183</v>
      </c>
      <c r="AG13" s="98" t="s">
        <v>198</v>
      </c>
      <c r="AH13" s="72"/>
      <c r="AI13" s="103">
        <v>602</v>
      </c>
      <c r="AJ13" s="55">
        <v>2</v>
      </c>
      <c r="AK13" s="97" t="s">
        <v>140</v>
      </c>
      <c r="AL13" s="98" t="s">
        <v>223</v>
      </c>
      <c r="AM13" s="72"/>
      <c r="AN13" s="103">
        <v>391</v>
      </c>
      <c r="AO13" s="55">
        <v>2</v>
      </c>
      <c r="AP13" s="97" t="s">
        <v>134</v>
      </c>
      <c r="AQ13" s="98" t="s">
        <v>443</v>
      </c>
      <c r="AR13" s="72"/>
      <c r="AS13" s="103">
        <v>585</v>
      </c>
      <c r="AT13" s="55">
        <v>2</v>
      </c>
      <c r="AU13" s="97" t="s">
        <v>251</v>
      </c>
      <c r="AV13" s="98" t="s">
        <v>380</v>
      </c>
      <c r="AW13" s="72"/>
      <c r="AX13" s="103">
        <v>727</v>
      </c>
      <c r="AY13" s="55">
        <v>2</v>
      </c>
      <c r="AZ13" s="97" t="s">
        <v>270</v>
      </c>
      <c r="BA13" s="98" t="s">
        <v>280</v>
      </c>
      <c r="BB13" s="72"/>
      <c r="BC13" s="103">
        <v>422</v>
      </c>
      <c r="BD13" s="55">
        <v>2</v>
      </c>
      <c r="BE13" s="97" t="s">
        <v>310</v>
      </c>
      <c r="BF13" s="98" t="s">
        <v>311</v>
      </c>
      <c r="BG13" s="72"/>
      <c r="BH13" s="103">
        <v>344</v>
      </c>
    </row>
    <row r="14" spans="1:60" ht="38.25" customHeight="1">
      <c r="A14" s="55">
        <v>3</v>
      </c>
      <c r="B14" s="56" t="s">
        <v>3</v>
      </c>
      <c r="C14" s="98" t="s">
        <v>319</v>
      </c>
      <c r="D14" s="72"/>
      <c r="E14" s="103">
        <v>468</v>
      </c>
      <c r="F14" s="55">
        <v>3</v>
      </c>
      <c r="G14" s="97" t="s">
        <v>334</v>
      </c>
      <c r="H14" s="98" t="s">
        <v>40</v>
      </c>
      <c r="I14" s="72"/>
      <c r="J14" s="103">
        <v>320</v>
      </c>
      <c r="K14" s="67">
        <v>3</v>
      </c>
      <c r="L14" s="100" t="s">
        <v>341</v>
      </c>
      <c r="M14" s="98" t="s">
        <v>13</v>
      </c>
      <c r="N14" s="72"/>
      <c r="O14" s="103">
        <v>562</v>
      </c>
      <c r="P14" s="55">
        <v>3</v>
      </c>
      <c r="Q14" s="97" t="s">
        <v>23</v>
      </c>
      <c r="R14" s="98" t="s">
        <v>430</v>
      </c>
      <c r="S14" s="72"/>
      <c r="T14" s="103">
        <v>495</v>
      </c>
      <c r="U14" s="55">
        <v>3</v>
      </c>
      <c r="V14" s="97" t="s">
        <v>138</v>
      </c>
      <c r="W14" s="98" t="s">
        <v>139</v>
      </c>
      <c r="X14" s="72"/>
      <c r="Y14" s="103">
        <v>419</v>
      </c>
      <c r="Z14" s="65">
        <v>45</v>
      </c>
      <c r="AA14" s="97" t="s">
        <v>144</v>
      </c>
      <c r="AB14" s="98" t="s">
        <v>473</v>
      </c>
      <c r="AC14" s="72"/>
      <c r="AD14" s="103">
        <v>302</v>
      </c>
      <c r="AE14" s="55">
        <v>3</v>
      </c>
      <c r="AF14" s="97" t="s">
        <v>183</v>
      </c>
      <c r="AG14" s="98" t="s">
        <v>199</v>
      </c>
      <c r="AH14" s="72"/>
      <c r="AI14" s="103">
        <v>603</v>
      </c>
      <c r="AJ14" s="55">
        <v>3</v>
      </c>
      <c r="AK14" s="97" t="s">
        <v>140</v>
      </c>
      <c r="AL14" s="98" t="s">
        <v>224</v>
      </c>
      <c r="AM14" s="72"/>
      <c r="AN14" s="103">
        <v>610</v>
      </c>
      <c r="AO14" s="55">
        <v>3</v>
      </c>
      <c r="AP14" s="97" t="s">
        <v>84</v>
      </c>
      <c r="AQ14" s="98" t="s">
        <v>444</v>
      </c>
      <c r="AR14" s="72"/>
      <c r="AS14" s="103">
        <v>590</v>
      </c>
      <c r="AT14" s="55">
        <v>3</v>
      </c>
      <c r="AU14" s="97" t="s">
        <v>243</v>
      </c>
      <c r="AV14" s="98" t="s">
        <v>252</v>
      </c>
      <c r="AW14" s="72"/>
      <c r="AX14" s="103">
        <v>310</v>
      </c>
      <c r="AY14" s="55">
        <v>3</v>
      </c>
      <c r="AZ14" s="97" t="s">
        <v>270</v>
      </c>
      <c r="BA14" s="98" t="s">
        <v>281</v>
      </c>
      <c r="BB14" s="72"/>
      <c r="BC14" s="103">
        <v>675</v>
      </c>
      <c r="BD14" s="55">
        <v>3</v>
      </c>
      <c r="BE14" s="97" t="s">
        <v>312</v>
      </c>
      <c r="BF14" s="98" t="s">
        <v>313</v>
      </c>
      <c r="BG14" s="72"/>
      <c r="BH14" s="103">
        <v>470</v>
      </c>
    </row>
    <row r="15" spans="1:60" ht="38.25" customHeight="1">
      <c r="A15" s="55">
        <v>4</v>
      </c>
      <c r="B15" s="56" t="s">
        <v>3</v>
      </c>
      <c r="C15" s="98" t="s">
        <v>320</v>
      </c>
      <c r="D15" s="72"/>
      <c r="E15" s="103">
        <v>656</v>
      </c>
      <c r="F15" s="55">
        <v>4</v>
      </c>
      <c r="G15" s="97" t="s">
        <v>335</v>
      </c>
      <c r="H15" s="98" t="s">
        <v>41</v>
      </c>
      <c r="I15" s="72"/>
      <c r="J15" s="103">
        <v>364</v>
      </c>
      <c r="K15" s="67">
        <v>4</v>
      </c>
      <c r="L15" s="100" t="s">
        <v>343</v>
      </c>
      <c r="M15" s="98" t="s">
        <v>422</v>
      </c>
      <c r="N15" s="72"/>
      <c r="O15" s="103">
        <v>488</v>
      </c>
      <c r="P15" s="55">
        <v>4</v>
      </c>
      <c r="Q15" s="97" t="s">
        <v>131</v>
      </c>
      <c r="R15" s="98" t="s">
        <v>431</v>
      </c>
      <c r="S15" s="72"/>
      <c r="T15" s="103">
        <v>653</v>
      </c>
      <c r="U15" s="55">
        <v>4</v>
      </c>
      <c r="V15" s="97" t="s">
        <v>140</v>
      </c>
      <c r="W15" s="98" t="s">
        <v>141</v>
      </c>
      <c r="X15" s="72"/>
      <c r="Y15" s="103">
        <v>449</v>
      </c>
      <c r="Z15" s="65">
        <v>46</v>
      </c>
      <c r="AA15" s="97" t="s">
        <v>144</v>
      </c>
      <c r="AB15" s="98" t="s">
        <v>483</v>
      </c>
      <c r="AC15" s="72"/>
      <c r="AD15" s="103">
        <v>275</v>
      </c>
      <c r="AE15" s="55">
        <v>4</v>
      </c>
      <c r="AF15" s="97" t="s">
        <v>183</v>
      </c>
      <c r="AG15" s="98" t="s">
        <v>200</v>
      </c>
      <c r="AH15" s="72"/>
      <c r="AI15" s="103">
        <v>500</v>
      </c>
      <c r="AJ15" s="55">
        <v>4</v>
      </c>
      <c r="AK15" s="97" t="s">
        <v>225</v>
      </c>
      <c r="AL15" s="98" t="s">
        <v>226</v>
      </c>
      <c r="AM15" s="72"/>
      <c r="AN15" s="103">
        <v>490</v>
      </c>
      <c r="AO15" s="55">
        <v>4</v>
      </c>
      <c r="AP15" s="97" t="s">
        <v>245</v>
      </c>
      <c r="AQ15" s="98" t="s">
        <v>445</v>
      </c>
      <c r="AR15" s="72"/>
      <c r="AS15" s="103">
        <v>495</v>
      </c>
      <c r="AT15" s="55">
        <v>4</v>
      </c>
      <c r="AU15" s="97" t="s">
        <v>243</v>
      </c>
      <c r="AV15" s="98" t="s">
        <v>253</v>
      </c>
      <c r="AW15" s="72"/>
      <c r="AX15" s="103">
        <v>496</v>
      </c>
      <c r="AY15" s="55">
        <v>4</v>
      </c>
      <c r="AZ15" s="97" t="s">
        <v>270</v>
      </c>
      <c r="BA15" s="98" t="s">
        <v>282</v>
      </c>
      <c r="BB15" s="72"/>
      <c r="BC15" s="103">
        <v>573</v>
      </c>
      <c r="BD15" s="55">
        <v>4</v>
      </c>
      <c r="BE15" s="97" t="s">
        <v>312</v>
      </c>
      <c r="BF15" s="98" t="s">
        <v>314</v>
      </c>
      <c r="BG15" s="72"/>
      <c r="BH15" s="103">
        <v>548</v>
      </c>
    </row>
    <row r="16" spans="1:60" ht="38.25" customHeight="1">
      <c r="A16" s="55">
        <v>5</v>
      </c>
      <c r="B16" s="56" t="s">
        <v>3</v>
      </c>
      <c r="C16" s="98" t="s">
        <v>321</v>
      </c>
      <c r="D16" s="72"/>
      <c r="E16" s="103">
        <v>423</v>
      </c>
      <c r="F16" s="55">
        <v>5</v>
      </c>
      <c r="G16" s="97" t="s">
        <v>336</v>
      </c>
      <c r="H16" s="98" t="s">
        <v>42</v>
      </c>
      <c r="I16" s="72"/>
      <c r="J16" s="103">
        <v>300</v>
      </c>
      <c r="K16" s="67">
        <v>5</v>
      </c>
      <c r="L16" s="100" t="s">
        <v>343</v>
      </c>
      <c r="M16" s="98" t="s">
        <v>423</v>
      </c>
      <c r="N16" s="72"/>
      <c r="O16" s="103">
        <v>513</v>
      </c>
      <c r="P16" s="55">
        <v>5</v>
      </c>
      <c r="Q16" s="97" t="s">
        <v>132</v>
      </c>
      <c r="R16" s="98" t="s">
        <v>432</v>
      </c>
      <c r="S16" s="72"/>
      <c r="T16" s="103">
        <v>577</v>
      </c>
      <c r="U16" s="55">
        <v>5</v>
      </c>
      <c r="V16" s="97" t="s">
        <v>140</v>
      </c>
      <c r="W16" s="98" t="s">
        <v>407</v>
      </c>
      <c r="X16" s="72"/>
      <c r="Y16" s="103">
        <v>440</v>
      </c>
      <c r="Z16" s="77"/>
      <c r="AA16" s="68"/>
      <c r="AB16" s="69" t="s">
        <v>26</v>
      </c>
      <c r="AC16" s="114">
        <f>SUM(X53:Y54)</f>
        <v>0</v>
      </c>
      <c r="AD16" s="115"/>
      <c r="AE16" s="55">
        <v>5</v>
      </c>
      <c r="AF16" s="97" t="s">
        <v>183</v>
      </c>
      <c r="AG16" s="98" t="s">
        <v>201</v>
      </c>
      <c r="AH16" s="72"/>
      <c r="AI16" s="103">
        <v>440</v>
      </c>
      <c r="AJ16" s="55">
        <v>5</v>
      </c>
      <c r="AK16" s="97" t="s">
        <v>225</v>
      </c>
      <c r="AL16" s="98" t="s">
        <v>227</v>
      </c>
      <c r="AM16" s="72"/>
      <c r="AN16" s="103">
        <v>500</v>
      </c>
      <c r="AO16" s="55">
        <v>5</v>
      </c>
      <c r="AP16" s="97" t="s">
        <v>245</v>
      </c>
      <c r="AQ16" s="98" t="s">
        <v>446</v>
      </c>
      <c r="AR16" s="72"/>
      <c r="AS16" s="103">
        <v>400</v>
      </c>
      <c r="AT16" s="55">
        <v>5</v>
      </c>
      <c r="AU16" s="97" t="s">
        <v>243</v>
      </c>
      <c r="AV16" s="98" t="s">
        <v>254</v>
      </c>
      <c r="AW16" s="72"/>
      <c r="AX16" s="103">
        <v>656</v>
      </c>
      <c r="AY16" s="55">
        <v>5</v>
      </c>
      <c r="AZ16" s="97" t="s">
        <v>270</v>
      </c>
      <c r="BA16" s="98" t="s">
        <v>283</v>
      </c>
      <c r="BB16" s="72"/>
      <c r="BC16" s="103">
        <v>590</v>
      </c>
      <c r="BD16" s="55">
        <v>5</v>
      </c>
      <c r="BE16" s="97" t="s">
        <v>308</v>
      </c>
      <c r="BF16" s="98" t="s">
        <v>116</v>
      </c>
      <c r="BG16" s="72"/>
      <c r="BH16" s="103">
        <v>210</v>
      </c>
    </row>
    <row r="17" spans="1:60" ht="38.25" customHeight="1">
      <c r="A17" s="55">
        <v>6</v>
      </c>
      <c r="B17" s="56" t="s">
        <v>3</v>
      </c>
      <c r="C17" s="98" t="s">
        <v>322</v>
      </c>
      <c r="D17" s="72"/>
      <c r="E17" s="103">
        <v>485</v>
      </c>
      <c r="F17" s="55">
        <v>6</v>
      </c>
      <c r="G17" s="97" t="s">
        <v>336</v>
      </c>
      <c r="H17" s="98" t="s">
        <v>414</v>
      </c>
      <c r="I17" s="72"/>
      <c r="J17" s="103">
        <v>442</v>
      </c>
      <c r="K17" s="67">
        <v>6</v>
      </c>
      <c r="L17" s="100" t="s">
        <v>343</v>
      </c>
      <c r="M17" s="98" t="s">
        <v>14</v>
      </c>
      <c r="N17" s="72"/>
      <c r="O17" s="103">
        <v>378</v>
      </c>
      <c r="P17" s="55">
        <v>6</v>
      </c>
      <c r="Q17" s="97" t="s">
        <v>133</v>
      </c>
      <c r="R17" s="98" t="s">
        <v>433</v>
      </c>
      <c r="S17" s="72"/>
      <c r="T17" s="103">
        <v>670</v>
      </c>
      <c r="U17" s="55">
        <v>6</v>
      </c>
      <c r="V17" s="97" t="s">
        <v>140</v>
      </c>
      <c r="W17" s="98" t="s">
        <v>142</v>
      </c>
      <c r="X17" s="72"/>
      <c r="Y17" s="103">
        <v>595</v>
      </c>
      <c r="Z17" s="104"/>
      <c r="AA17" s="105"/>
      <c r="AB17" s="106"/>
      <c r="AC17" s="107"/>
      <c r="AD17" s="108"/>
      <c r="AE17" s="55">
        <v>6</v>
      </c>
      <c r="AF17" s="97" t="s">
        <v>202</v>
      </c>
      <c r="AG17" s="98" t="s">
        <v>203</v>
      </c>
      <c r="AH17" s="72"/>
      <c r="AI17" s="103">
        <v>597</v>
      </c>
      <c r="AJ17" s="55">
        <v>6</v>
      </c>
      <c r="AK17" s="97" t="s">
        <v>225</v>
      </c>
      <c r="AL17" s="98" t="s">
        <v>87</v>
      </c>
      <c r="AM17" s="72"/>
      <c r="AN17" s="103">
        <v>564</v>
      </c>
      <c r="AO17" s="55">
        <v>6</v>
      </c>
      <c r="AP17" s="97" t="s">
        <v>246</v>
      </c>
      <c r="AQ17" s="98" t="s">
        <v>447</v>
      </c>
      <c r="AR17" s="72"/>
      <c r="AS17" s="103">
        <v>435</v>
      </c>
      <c r="AT17" s="55">
        <v>6</v>
      </c>
      <c r="AU17" s="97" t="s">
        <v>255</v>
      </c>
      <c r="AV17" s="98" t="s">
        <v>256</v>
      </c>
      <c r="AW17" s="72"/>
      <c r="AX17" s="103">
        <v>422</v>
      </c>
      <c r="AY17" s="55">
        <v>6</v>
      </c>
      <c r="AZ17" s="97" t="s">
        <v>270</v>
      </c>
      <c r="BA17" s="98" t="s">
        <v>107</v>
      </c>
      <c r="BB17" s="72"/>
      <c r="BC17" s="103">
        <v>698</v>
      </c>
      <c r="BD17" s="55">
        <v>6</v>
      </c>
      <c r="BE17" s="101" t="s">
        <v>315</v>
      </c>
      <c r="BF17" s="98" t="s">
        <v>115</v>
      </c>
      <c r="BG17" s="72"/>
      <c r="BH17" s="103">
        <v>343</v>
      </c>
    </row>
    <row r="18" spans="1:60" ht="38.25" customHeight="1">
      <c r="A18" s="55">
        <v>7</v>
      </c>
      <c r="B18" s="56" t="s">
        <v>413</v>
      </c>
      <c r="C18" s="98" t="s">
        <v>395</v>
      </c>
      <c r="D18" s="72"/>
      <c r="E18" s="103">
        <v>580</v>
      </c>
      <c r="F18" s="55">
        <v>7</v>
      </c>
      <c r="G18" s="97" t="s">
        <v>336</v>
      </c>
      <c r="H18" s="98" t="s">
        <v>415</v>
      </c>
      <c r="I18" s="72"/>
      <c r="J18" s="103">
        <v>590</v>
      </c>
      <c r="K18" s="67">
        <v>7</v>
      </c>
      <c r="L18" s="100" t="s">
        <v>343</v>
      </c>
      <c r="M18" s="98" t="s">
        <v>424</v>
      </c>
      <c r="N18" s="72"/>
      <c r="O18" s="103">
        <v>455</v>
      </c>
      <c r="P18" s="55">
        <v>7</v>
      </c>
      <c r="Q18" s="97" t="s">
        <v>133</v>
      </c>
      <c r="R18" s="98" t="s">
        <v>434</v>
      </c>
      <c r="S18" s="72"/>
      <c r="T18" s="103">
        <v>450</v>
      </c>
      <c r="U18" s="55">
        <v>7</v>
      </c>
      <c r="V18" s="97" t="s">
        <v>143</v>
      </c>
      <c r="W18" s="98" t="s">
        <v>60</v>
      </c>
      <c r="X18" s="72"/>
      <c r="Y18" s="103">
        <v>235</v>
      </c>
      <c r="Z18" s="119" t="s">
        <v>32</v>
      </c>
      <c r="AA18" s="120"/>
      <c r="AB18" s="114" t="s">
        <v>76</v>
      </c>
      <c r="AC18" s="121"/>
      <c r="AD18" s="115"/>
      <c r="AE18" s="55">
        <v>7</v>
      </c>
      <c r="AF18" s="97" t="s">
        <v>485</v>
      </c>
      <c r="AG18" s="98" t="s">
        <v>487</v>
      </c>
      <c r="AH18" s="72"/>
      <c r="AI18" s="103">
        <v>422</v>
      </c>
      <c r="AJ18" s="55">
        <v>7</v>
      </c>
      <c r="AK18" s="97" t="s">
        <v>225</v>
      </c>
      <c r="AL18" s="98" t="s">
        <v>228</v>
      </c>
      <c r="AM18" s="72"/>
      <c r="AN18" s="103">
        <v>300</v>
      </c>
      <c r="AO18" s="55">
        <v>7</v>
      </c>
      <c r="AP18" s="97" t="s">
        <v>84</v>
      </c>
      <c r="AQ18" s="98" t="s">
        <v>448</v>
      </c>
      <c r="AR18" s="72"/>
      <c r="AS18" s="103">
        <v>470</v>
      </c>
      <c r="AT18" s="55">
        <v>7</v>
      </c>
      <c r="AU18" s="97" t="s">
        <v>257</v>
      </c>
      <c r="AV18" s="98" t="s">
        <v>258</v>
      </c>
      <c r="AW18" s="72"/>
      <c r="AX18" s="103">
        <v>452</v>
      </c>
      <c r="AY18" s="55">
        <v>7</v>
      </c>
      <c r="AZ18" s="97" t="s">
        <v>270</v>
      </c>
      <c r="BA18" s="98" t="s">
        <v>284</v>
      </c>
      <c r="BB18" s="72"/>
      <c r="BC18" s="103">
        <v>337</v>
      </c>
      <c r="BD18" s="55"/>
      <c r="BE18" s="97"/>
      <c r="BF18" s="98"/>
      <c r="BG18" s="72"/>
      <c r="BH18" s="76"/>
    </row>
    <row r="19" spans="1:60" ht="38.25" customHeight="1">
      <c r="A19" s="55">
        <v>8</v>
      </c>
      <c r="B19" s="56" t="s">
        <v>413</v>
      </c>
      <c r="C19" s="98" t="s">
        <v>394</v>
      </c>
      <c r="D19" s="72"/>
      <c r="E19" s="103">
        <v>300</v>
      </c>
      <c r="F19" s="55">
        <v>8</v>
      </c>
      <c r="G19" s="97" t="s">
        <v>336</v>
      </c>
      <c r="H19" s="98" t="s">
        <v>43</v>
      </c>
      <c r="I19" s="72"/>
      <c r="J19" s="103">
        <v>461</v>
      </c>
      <c r="K19" s="67">
        <v>8</v>
      </c>
      <c r="L19" s="100" t="s">
        <v>341</v>
      </c>
      <c r="M19" s="98" t="s">
        <v>425</v>
      </c>
      <c r="N19" s="72"/>
      <c r="O19" s="103">
        <v>400</v>
      </c>
      <c r="P19" s="55">
        <v>8</v>
      </c>
      <c r="Q19" s="97" t="s">
        <v>133</v>
      </c>
      <c r="R19" s="98" t="s">
        <v>435</v>
      </c>
      <c r="S19" s="72"/>
      <c r="T19" s="103">
        <v>422</v>
      </c>
      <c r="U19" s="55">
        <v>8</v>
      </c>
      <c r="V19" s="97" t="s">
        <v>144</v>
      </c>
      <c r="W19" s="98" t="s">
        <v>481</v>
      </c>
      <c r="X19" s="72"/>
      <c r="Y19" s="103">
        <v>244</v>
      </c>
      <c r="Z19" s="90"/>
      <c r="AA19" s="89"/>
      <c r="AB19" s="62" t="s">
        <v>1</v>
      </c>
      <c r="AC19" s="72" t="s">
        <v>0</v>
      </c>
      <c r="AD19" s="63"/>
      <c r="AE19" s="55">
        <v>8</v>
      </c>
      <c r="AF19" s="97" t="s">
        <v>489</v>
      </c>
      <c r="AG19" s="98" t="s">
        <v>490</v>
      </c>
      <c r="AH19" s="72"/>
      <c r="AI19" s="103">
        <v>399</v>
      </c>
      <c r="AJ19" s="55">
        <v>8</v>
      </c>
      <c r="AK19" s="97" t="s">
        <v>229</v>
      </c>
      <c r="AL19" s="98" t="s">
        <v>230</v>
      </c>
      <c r="AM19" s="72"/>
      <c r="AN19" s="103">
        <v>398</v>
      </c>
      <c r="AO19" s="55">
        <v>8</v>
      </c>
      <c r="AP19" s="97" t="s">
        <v>245</v>
      </c>
      <c r="AQ19" s="98" t="s">
        <v>449</v>
      </c>
      <c r="AR19" s="72"/>
      <c r="AS19" s="103">
        <v>437</v>
      </c>
      <c r="AT19" s="55">
        <v>8</v>
      </c>
      <c r="AU19" s="97" t="s">
        <v>257</v>
      </c>
      <c r="AV19" s="98" t="s">
        <v>259</v>
      </c>
      <c r="AW19" s="72"/>
      <c r="AX19" s="103">
        <v>380</v>
      </c>
      <c r="AY19" s="55">
        <v>8</v>
      </c>
      <c r="AZ19" s="97" t="s">
        <v>285</v>
      </c>
      <c r="BA19" s="98" t="s">
        <v>286</v>
      </c>
      <c r="BB19" s="72"/>
      <c r="BC19" s="103">
        <v>310</v>
      </c>
      <c r="BD19" s="56"/>
      <c r="BE19" s="56"/>
      <c r="BF19" s="69" t="s">
        <v>117</v>
      </c>
      <c r="BG19" s="114">
        <f>SUMIF(BG12:BG18,"*",BH12:BH18)</f>
        <v>0</v>
      </c>
      <c r="BH19" s="115"/>
    </row>
    <row r="20" spans="1:60" ht="38.25" customHeight="1">
      <c r="A20" s="55">
        <v>9</v>
      </c>
      <c r="B20" s="56" t="s">
        <v>413</v>
      </c>
      <c r="C20" s="98" t="s">
        <v>393</v>
      </c>
      <c r="D20" s="72"/>
      <c r="E20" s="103">
        <v>420</v>
      </c>
      <c r="F20" s="55">
        <v>9</v>
      </c>
      <c r="G20" s="97" t="s">
        <v>337</v>
      </c>
      <c r="H20" s="98" t="s">
        <v>8</v>
      </c>
      <c r="I20" s="72"/>
      <c r="J20" s="103">
        <v>417</v>
      </c>
      <c r="K20" s="67">
        <v>10</v>
      </c>
      <c r="L20" s="100" t="s">
        <v>343</v>
      </c>
      <c r="M20" s="98" t="s">
        <v>426</v>
      </c>
      <c r="N20" s="72"/>
      <c r="O20" s="103">
        <v>300</v>
      </c>
      <c r="P20" s="55">
        <v>9</v>
      </c>
      <c r="Q20" s="97" t="s">
        <v>133</v>
      </c>
      <c r="R20" s="98" t="s">
        <v>436</v>
      </c>
      <c r="S20" s="72"/>
      <c r="T20" s="103">
        <v>497</v>
      </c>
      <c r="U20" s="55">
        <v>9</v>
      </c>
      <c r="V20" s="97" t="s">
        <v>144</v>
      </c>
      <c r="W20" s="98" t="s">
        <v>480</v>
      </c>
      <c r="X20" s="72"/>
      <c r="Y20" s="103">
        <v>486</v>
      </c>
      <c r="Z20" s="64" t="s">
        <v>359</v>
      </c>
      <c r="AA20" s="56" t="s">
        <v>130</v>
      </c>
      <c r="AB20" s="57" t="s">
        <v>33</v>
      </c>
      <c r="AC20" s="74"/>
      <c r="AD20" s="95">
        <f>SUM(AD21:AD51)</f>
        <v>14518</v>
      </c>
      <c r="AE20" s="55">
        <v>9</v>
      </c>
      <c r="AF20" s="97" t="s">
        <v>205</v>
      </c>
      <c r="AG20" s="98" t="s">
        <v>206</v>
      </c>
      <c r="AH20" s="72"/>
      <c r="AI20" s="103">
        <v>870</v>
      </c>
      <c r="AJ20" s="55">
        <v>9</v>
      </c>
      <c r="AK20" s="97" t="s">
        <v>84</v>
      </c>
      <c r="AL20" s="98" t="s">
        <v>231</v>
      </c>
      <c r="AM20" s="72"/>
      <c r="AN20" s="103">
        <v>536</v>
      </c>
      <c r="AO20" s="55">
        <v>9</v>
      </c>
      <c r="AP20" s="97" t="s">
        <v>245</v>
      </c>
      <c r="AQ20" s="98" t="s">
        <v>450</v>
      </c>
      <c r="AR20" s="72"/>
      <c r="AS20" s="103">
        <v>429</v>
      </c>
      <c r="AT20" s="55">
        <v>9</v>
      </c>
      <c r="AU20" s="97" t="s">
        <v>257</v>
      </c>
      <c r="AV20" s="98" t="s">
        <v>260</v>
      </c>
      <c r="AW20" s="72"/>
      <c r="AX20" s="103">
        <v>482</v>
      </c>
      <c r="AY20" s="55">
        <v>9</v>
      </c>
      <c r="AZ20" s="97" t="s">
        <v>285</v>
      </c>
      <c r="BA20" s="98" t="s">
        <v>384</v>
      </c>
      <c r="BB20" s="72"/>
      <c r="BC20" s="103">
        <v>460</v>
      </c>
      <c r="BD20" s="34"/>
      <c r="BE20" s="35"/>
      <c r="BF20" s="36"/>
      <c r="BG20" s="35"/>
      <c r="BH20" s="37"/>
    </row>
    <row r="21" spans="1:60" ht="38.25" customHeight="1">
      <c r="A21" s="55">
        <v>10</v>
      </c>
      <c r="B21" s="56" t="s">
        <v>323</v>
      </c>
      <c r="C21" s="98" t="s">
        <v>392</v>
      </c>
      <c r="D21" s="72"/>
      <c r="E21" s="103">
        <v>320</v>
      </c>
      <c r="F21" s="55">
        <v>10</v>
      </c>
      <c r="G21" s="97" t="s">
        <v>334</v>
      </c>
      <c r="H21" s="98" t="s">
        <v>416</v>
      </c>
      <c r="I21" s="72"/>
      <c r="J21" s="103">
        <v>445</v>
      </c>
      <c r="K21" s="67"/>
      <c r="L21" s="100"/>
      <c r="M21" s="98"/>
      <c r="N21" s="72"/>
      <c r="O21" s="75"/>
      <c r="P21" s="55">
        <v>10</v>
      </c>
      <c r="Q21" s="97" t="s">
        <v>133</v>
      </c>
      <c r="R21" s="98" t="s">
        <v>437</v>
      </c>
      <c r="S21" s="72"/>
      <c r="T21" s="103">
        <v>600</v>
      </c>
      <c r="U21" s="55">
        <v>10</v>
      </c>
      <c r="V21" s="97" t="s">
        <v>144</v>
      </c>
      <c r="W21" s="98" t="s">
        <v>482</v>
      </c>
      <c r="X21" s="72"/>
      <c r="Y21" s="103">
        <v>350</v>
      </c>
      <c r="Z21" s="65">
        <v>1</v>
      </c>
      <c r="AA21" s="97" t="s">
        <v>165</v>
      </c>
      <c r="AB21" s="98" t="s">
        <v>166</v>
      </c>
      <c r="AC21" s="72"/>
      <c r="AD21" s="103">
        <v>525</v>
      </c>
      <c r="AE21" s="55">
        <v>10</v>
      </c>
      <c r="AF21" s="97" t="s">
        <v>205</v>
      </c>
      <c r="AG21" s="98" t="s">
        <v>207</v>
      </c>
      <c r="AH21" s="72"/>
      <c r="AI21" s="103">
        <v>730</v>
      </c>
      <c r="AJ21" s="55">
        <v>10</v>
      </c>
      <c r="AK21" s="97" t="s">
        <v>84</v>
      </c>
      <c r="AL21" s="98" t="s">
        <v>467</v>
      </c>
      <c r="AM21" s="72"/>
      <c r="AN21" s="103">
        <v>316</v>
      </c>
      <c r="AO21" s="55">
        <v>10</v>
      </c>
      <c r="AP21" s="97" t="s">
        <v>134</v>
      </c>
      <c r="AQ21" s="98" t="s">
        <v>97</v>
      </c>
      <c r="AR21" s="72"/>
      <c r="AS21" s="103">
        <v>360</v>
      </c>
      <c r="AT21" s="55">
        <v>10</v>
      </c>
      <c r="AU21" s="97" t="s">
        <v>243</v>
      </c>
      <c r="AV21" s="98" t="s">
        <v>261</v>
      </c>
      <c r="AW21" s="72"/>
      <c r="AX21" s="103">
        <v>537</v>
      </c>
      <c r="AY21" s="55">
        <v>10</v>
      </c>
      <c r="AZ21" s="97" t="s">
        <v>287</v>
      </c>
      <c r="BA21" s="98" t="s">
        <v>108</v>
      </c>
      <c r="BB21" s="72"/>
      <c r="BC21" s="103">
        <v>384</v>
      </c>
      <c r="BD21" s="38"/>
      <c r="BE21" s="39"/>
      <c r="BF21" s="40"/>
      <c r="BG21" s="39"/>
      <c r="BH21" s="41"/>
    </row>
    <row r="22" spans="1:60" ht="38.25" customHeight="1">
      <c r="A22" s="55">
        <v>11</v>
      </c>
      <c r="B22" s="56" t="s">
        <v>323</v>
      </c>
      <c r="C22" s="98" t="s">
        <v>324</v>
      </c>
      <c r="D22" s="72"/>
      <c r="E22" s="103">
        <v>500</v>
      </c>
      <c r="F22" s="55">
        <v>11</v>
      </c>
      <c r="G22" s="97" t="s">
        <v>334</v>
      </c>
      <c r="H22" s="98" t="s">
        <v>417</v>
      </c>
      <c r="I22" s="72"/>
      <c r="J22" s="103">
        <v>602</v>
      </c>
      <c r="K22" s="67"/>
      <c r="L22" s="100"/>
      <c r="M22" s="98"/>
      <c r="N22" s="72"/>
      <c r="O22" s="75"/>
      <c r="P22" s="55">
        <v>11</v>
      </c>
      <c r="Q22" s="97" t="s">
        <v>133</v>
      </c>
      <c r="R22" s="98" t="s">
        <v>56</v>
      </c>
      <c r="S22" s="72"/>
      <c r="T22" s="103">
        <v>332</v>
      </c>
      <c r="U22" s="55">
        <v>11</v>
      </c>
      <c r="V22" s="97" t="s">
        <v>146</v>
      </c>
      <c r="W22" s="98" t="s">
        <v>389</v>
      </c>
      <c r="X22" s="72"/>
      <c r="Y22" s="103">
        <v>505</v>
      </c>
      <c r="Z22" s="65">
        <v>2</v>
      </c>
      <c r="AA22" s="97" t="s">
        <v>165</v>
      </c>
      <c r="AB22" s="98" t="s">
        <v>69</v>
      </c>
      <c r="AC22" s="72"/>
      <c r="AD22" s="103">
        <v>488</v>
      </c>
      <c r="AE22" s="55">
        <v>11</v>
      </c>
      <c r="AF22" s="97" t="s">
        <v>205</v>
      </c>
      <c r="AG22" s="98" t="s">
        <v>208</v>
      </c>
      <c r="AH22" s="72"/>
      <c r="AI22" s="103">
        <v>472</v>
      </c>
      <c r="AJ22" s="55">
        <v>11</v>
      </c>
      <c r="AK22" s="97" t="s">
        <v>232</v>
      </c>
      <c r="AL22" s="98" t="s">
        <v>233</v>
      </c>
      <c r="AM22" s="72"/>
      <c r="AN22" s="103">
        <v>326</v>
      </c>
      <c r="AO22" s="55">
        <v>11</v>
      </c>
      <c r="AP22" s="97" t="s">
        <v>247</v>
      </c>
      <c r="AQ22" s="98" t="s">
        <v>451</v>
      </c>
      <c r="AR22" s="72"/>
      <c r="AS22" s="103">
        <v>500</v>
      </c>
      <c r="AT22" s="55">
        <v>11</v>
      </c>
      <c r="AU22" s="97" t="s">
        <v>262</v>
      </c>
      <c r="AV22" s="98" t="s">
        <v>263</v>
      </c>
      <c r="AW22" s="72"/>
      <c r="AX22" s="103">
        <v>510</v>
      </c>
      <c r="AY22" s="55">
        <v>11</v>
      </c>
      <c r="AZ22" s="97" t="s">
        <v>287</v>
      </c>
      <c r="BA22" s="98" t="s">
        <v>113</v>
      </c>
      <c r="BB22" s="72"/>
      <c r="BC22" s="103">
        <v>309</v>
      </c>
      <c r="BD22" s="119" t="s">
        <v>118</v>
      </c>
      <c r="BE22" s="120"/>
      <c r="BF22" s="114" t="s">
        <v>124</v>
      </c>
      <c r="BG22" s="121"/>
      <c r="BH22" s="115"/>
    </row>
    <row r="23" spans="1:60" ht="38.25" customHeight="1">
      <c r="A23" s="55">
        <v>12</v>
      </c>
      <c r="B23" s="56" t="s">
        <v>323</v>
      </c>
      <c r="C23" s="98" t="s">
        <v>325</v>
      </c>
      <c r="D23" s="72"/>
      <c r="E23" s="103">
        <v>456</v>
      </c>
      <c r="F23" s="55">
        <v>12</v>
      </c>
      <c r="G23" s="97" t="s">
        <v>334</v>
      </c>
      <c r="H23" s="98" t="s">
        <v>418</v>
      </c>
      <c r="I23" s="72"/>
      <c r="J23" s="103">
        <v>230</v>
      </c>
      <c r="K23" s="67"/>
      <c r="L23" s="100"/>
      <c r="M23" s="98"/>
      <c r="N23" s="72"/>
      <c r="O23" s="75"/>
      <c r="P23" s="55">
        <v>12</v>
      </c>
      <c r="Q23" s="97" t="s">
        <v>133</v>
      </c>
      <c r="R23" s="98" t="s">
        <v>57</v>
      </c>
      <c r="S23" s="72"/>
      <c r="T23" s="103">
        <v>223</v>
      </c>
      <c r="U23" s="55">
        <v>12</v>
      </c>
      <c r="V23" s="97" t="s">
        <v>146</v>
      </c>
      <c r="W23" s="98" t="s">
        <v>147</v>
      </c>
      <c r="X23" s="72"/>
      <c r="Y23" s="103">
        <v>470</v>
      </c>
      <c r="Z23" s="65">
        <v>3</v>
      </c>
      <c r="AA23" s="97" t="s">
        <v>165</v>
      </c>
      <c r="AB23" s="98" t="s">
        <v>167</v>
      </c>
      <c r="AC23" s="72"/>
      <c r="AD23" s="103">
        <v>458</v>
      </c>
      <c r="AE23" s="55">
        <v>12</v>
      </c>
      <c r="AF23" s="97" t="s">
        <v>205</v>
      </c>
      <c r="AG23" s="98" t="s">
        <v>375</v>
      </c>
      <c r="AH23" s="72"/>
      <c r="AI23" s="103">
        <v>375</v>
      </c>
      <c r="AJ23" s="55">
        <v>12</v>
      </c>
      <c r="AK23" s="97" t="s">
        <v>85</v>
      </c>
      <c r="AL23" s="98" t="s">
        <v>370</v>
      </c>
      <c r="AM23" s="72"/>
      <c r="AN23" s="103">
        <v>389</v>
      </c>
      <c r="AO23" s="55">
        <v>12</v>
      </c>
      <c r="AP23" s="97" t="s">
        <v>248</v>
      </c>
      <c r="AQ23" s="98" t="s">
        <v>452</v>
      </c>
      <c r="AR23" s="72"/>
      <c r="AS23" s="103">
        <v>500</v>
      </c>
      <c r="AT23" s="55">
        <v>12</v>
      </c>
      <c r="AU23" s="97" t="s">
        <v>217</v>
      </c>
      <c r="AV23" s="98" t="s">
        <v>264</v>
      </c>
      <c r="AW23" s="72"/>
      <c r="AX23" s="103">
        <v>588</v>
      </c>
      <c r="AY23" s="55">
        <v>12</v>
      </c>
      <c r="AZ23" s="97" t="s">
        <v>287</v>
      </c>
      <c r="BA23" s="98" t="s">
        <v>379</v>
      </c>
      <c r="BB23" s="72"/>
      <c r="BC23" s="103">
        <v>543</v>
      </c>
      <c r="BD23" s="89"/>
      <c r="BE23" s="89"/>
      <c r="BF23" s="62" t="s">
        <v>1</v>
      </c>
      <c r="BG23" s="72" t="s">
        <v>0</v>
      </c>
      <c r="BH23" s="63"/>
    </row>
    <row r="24" spans="1:60" ht="38.25" customHeight="1">
      <c r="A24" s="55">
        <v>13</v>
      </c>
      <c r="B24" s="56" t="s">
        <v>323</v>
      </c>
      <c r="C24" s="98" t="s">
        <v>390</v>
      </c>
      <c r="D24" s="72"/>
      <c r="E24" s="103">
        <v>347</v>
      </c>
      <c r="F24" s="55">
        <v>13</v>
      </c>
      <c r="G24" s="97" t="s">
        <v>336</v>
      </c>
      <c r="H24" s="98" t="s">
        <v>9</v>
      </c>
      <c r="I24" s="72"/>
      <c r="J24" s="103">
        <v>586</v>
      </c>
      <c r="K24" s="67"/>
      <c r="L24" s="100"/>
      <c r="M24" s="98"/>
      <c r="N24" s="72"/>
      <c r="O24" s="75"/>
      <c r="P24" s="55">
        <v>13</v>
      </c>
      <c r="Q24" s="97" t="s">
        <v>23</v>
      </c>
      <c r="R24" s="98" t="s">
        <v>58</v>
      </c>
      <c r="S24" s="72"/>
      <c r="T24" s="103">
        <v>374</v>
      </c>
      <c r="U24" s="55">
        <v>13</v>
      </c>
      <c r="V24" s="97" t="s">
        <v>144</v>
      </c>
      <c r="W24" s="98" t="s">
        <v>28</v>
      </c>
      <c r="X24" s="72"/>
      <c r="Y24" s="103">
        <v>656</v>
      </c>
      <c r="Z24" s="65">
        <v>4</v>
      </c>
      <c r="AA24" s="97" t="s">
        <v>397</v>
      </c>
      <c r="AB24" s="98" t="s">
        <v>400</v>
      </c>
      <c r="AC24" s="72"/>
      <c r="AD24" s="103">
        <v>530</v>
      </c>
      <c r="AE24" s="55">
        <v>13</v>
      </c>
      <c r="AF24" s="97" t="s">
        <v>209</v>
      </c>
      <c r="AG24" s="98" t="s">
        <v>81</v>
      </c>
      <c r="AH24" s="72"/>
      <c r="AI24" s="103">
        <v>413</v>
      </c>
      <c r="AJ24" s="55">
        <v>13</v>
      </c>
      <c r="AK24" s="97" t="s">
        <v>234</v>
      </c>
      <c r="AL24" s="98" t="s">
        <v>235</v>
      </c>
      <c r="AM24" s="72"/>
      <c r="AN24" s="103">
        <v>354</v>
      </c>
      <c r="AO24" s="55">
        <v>13</v>
      </c>
      <c r="AP24" s="97" t="s">
        <v>134</v>
      </c>
      <c r="AQ24" s="98" t="s">
        <v>453</v>
      </c>
      <c r="AR24" s="72"/>
      <c r="AS24" s="103">
        <v>330</v>
      </c>
      <c r="AT24" s="55">
        <v>13</v>
      </c>
      <c r="AU24" s="97" t="s">
        <v>243</v>
      </c>
      <c r="AV24" s="98" t="s">
        <v>265</v>
      </c>
      <c r="AW24" s="72"/>
      <c r="AX24" s="103">
        <v>377</v>
      </c>
      <c r="AY24" s="55">
        <v>13</v>
      </c>
      <c r="AZ24" s="97" t="s">
        <v>287</v>
      </c>
      <c r="BA24" s="98" t="s">
        <v>288</v>
      </c>
      <c r="BB24" s="72"/>
      <c r="BC24" s="103">
        <v>412</v>
      </c>
      <c r="BD24" s="58" t="s">
        <v>364</v>
      </c>
      <c r="BE24" s="56" t="s">
        <v>130</v>
      </c>
      <c r="BF24" s="59" t="s">
        <v>119</v>
      </c>
      <c r="BG24" s="74"/>
      <c r="BH24" s="95">
        <f>SUM(BH25:BH31)</f>
        <v>1172</v>
      </c>
    </row>
    <row r="25" spans="1:60" ht="38.25" customHeight="1">
      <c r="A25" s="55">
        <v>14</v>
      </c>
      <c r="B25" s="56" t="s">
        <v>323</v>
      </c>
      <c r="C25" s="98" t="s">
        <v>391</v>
      </c>
      <c r="D25" s="72"/>
      <c r="E25" s="103">
        <v>402</v>
      </c>
      <c r="F25" s="55">
        <v>14</v>
      </c>
      <c r="G25" s="97" t="s">
        <v>338</v>
      </c>
      <c r="H25" s="98" t="s">
        <v>10</v>
      </c>
      <c r="I25" s="72"/>
      <c r="J25" s="103">
        <v>368</v>
      </c>
      <c r="K25" s="67"/>
      <c r="L25" s="100"/>
      <c r="M25" s="98"/>
      <c r="N25" s="72"/>
      <c r="O25" s="75"/>
      <c r="P25" s="55">
        <v>14</v>
      </c>
      <c r="Q25" s="97" t="s">
        <v>133</v>
      </c>
      <c r="R25" s="98" t="s">
        <v>59</v>
      </c>
      <c r="S25" s="72"/>
      <c r="T25" s="103">
        <v>369</v>
      </c>
      <c r="U25" s="55">
        <v>14</v>
      </c>
      <c r="V25" s="97" t="s">
        <v>146</v>
      </c>
      <c r="W25" s="98" t="s">
        <v>382</v>
      </c>
      <c r="X25" s="72"/>
      <c r="Y25" s="103">
        <v>483</v>
      </c>
      <c r="Z25" s="65">
        <v>5</v>
      </c>
      <c r="AA25" s="97" t="s">
        <v>168</v>
      </c>
      <c r="AB25" s="98" t="s">
        <v>383</v>
      </c>
      <c r="AC25" s="72"/>
      <c r="AD25" s="103">
        <v>539</v>
      </c>
      <c r="AE25" s="55">
        <v>14</v>
      </c>
      <c r="AF25" s="97" t="s">
        <v>210</v>
      </c>
      <c r="AG25" s="98" t="s">
        <v>211</v>
      </c>
      <c r="AH25" s="72"/>
      <c r="AI25" s="103">
        <v>533</v>
      </c>
      <c r="AJ25" s="55">
        <v>14</v>
      </c>
      <c r="AK25" s="97" t="s">
        <v>234</v>
      </c>
      <c r="AL25" s="98" t="s">
        <v>236</v>
      </c>
      <c r="AM25" s="72"/>
      <c r="AN25" s="103">
        <v>420</v>
      </c>
      <c r="AO25" s="55">
        <v>14</v>
      </c>
      <c r="AP25" s="97" t="s">
        <v>237</v>
      </c>
      <c r="AQ25" s="98" t="s">
        <v>454</v>
      </c>
      <c r="AR25" s="72"/>
      <c r="AS25" s="103">
        <v>451</v>
      </c>
      <c r="AT25" s="55">
        <v>14</v>
      </c>
      <c r="AU25" s="97" t="s">
        <v>217</v>
      </c>
      <c r="AV25" s="98" t="s">
        <v>128</v>
      </c>
      <c r="AW25" s="72"/>
      <c r="AX25" s="103">
        <v>520</v>
      </c>
      <c r="AY25" s="55">
        <v>14</v>
      </c>
      <c r="AZ25" s="97" t="s">
        <v>285</v>
      </c>
      <c r="BA25" s="98" t="s">
        <v>289</v>
      </c>
      <c r="BB25" s="72"/>
      <c r="BC25" s="103">
        <v>426</v>
      </c>
      <c r="BD25" s="55">
        <v>1</v>
      </c>
      <c r="BE25" s="97" t="s">
        <v>300</v>
      </c>
      <c r="BF25" s="98" t="s">
        <v>301</v>
      </c>
      <c r="BG25" s="72"/>
      <c r="BH25" s="103">
        <v>410</v>
      </c>
    </row>
    <row r="26" spans="1:60" ht="38.25" customHeight="1">
      <c r="A26" s="55">
        <v>15</v>
      </c>
      <c r="B26" s="56" t="s">
        <v>3</v>
      </c>
      <c r="C26" s="98" t="s">
        <v>326</v>
      </c>
      <c r="D26" s="72"/>
      <c r="E26" s="103">
        <v>350</v>
      </c>
      <c r="F26" s="55">
        <v>15</v>
      </c>
      <c r="G26" s="97" t="s">
        <v>339</v>
      </c>
      <c r="H26" s="98" t="s">
        <v>419</v>
      </c>
      <c r="I26" s="72"/>
      <c r="J26" s="103">
        <v>300</v>
      </c>
      <c r="K26" s="68"/>
      <c r="L26" s="68"/>
      <c r="M26" s="69" t="s">
        <v>20</v>
      </c>
      <c r="N26" s="114">
        <f>SUMIF(N12:N25,"*",O12:O25)</f>
        <v>0</v>
      </c>
      <c r="O26" s="115"/>
      <c r="P26" s="55">
        <v>15</v>
      </c>
      <c r="Q26" s="97" t="s">
        <v>133</v>
      </c>
      <c r="R26" s="98" t="s">
        <v>438</v>
      </c>
      <c r="S26" s="72"/>
      <c r="T26" s="103">
        <v>552</v>
      </c>
      <c r="U26" s="55">
        <v>15</v>
      </c>
      <c r="V26" s="97" t="s">
        <v>146</v>
      </c>
      <c r="W26" s="98" t="s">
        <v>148</v>
      </c>
      <c r="X26" s="72"/>
      <c r="Y26" s="103">
        <v>469</v>
      </c>
      <c r="Z26" s="65">
        <v>6</v>
      </c>
      <c r="AA26" s="97" t="s">
        <v>169</v>
      </c>
      <c r="AB26" s="98" t="s">
        <v>170</v>
      </c>
      <c r="AC26" s="72"/>
      <c r="AD26" s="103">
        <v>635</v>
      </c>
      <c r="AE26" s="55">
        <v>15</v>
      </c>
      <c r="AF26" s="97" t="s">
        <v>212</v>
      </c>
      <c r="AG26" s="98" t="s">
        <v>213</v>
      </c>
      <c r="AH26" s="72"/>
      <c r="AI26" s="103">
        <v>566</v>
      </c>
      <c r="AJ26" s="55">
        <v>15</v>
      </c>
      <c r="AK26" s="97" t="s">
        <v>237</v>
      </c>
      <c r="AL26" s="98" t="s">
        <v>86</v>
      </c>
      <c r="AM26" s="72"/>
      <c r="AN26" s="103">
        <v>425</v>
      </c>
      <c r="AO26" s="55">
        <v>15</v>
      </c>
      <c r="AP26" s="97" t="s">
        <v>237</v>
      </c>
      <c r="AQ26" s="98" t="s">
        <v>455</v>
      </c>
      <c r="AR26" s="72"/>
      <c r="AS26" s="103">
        <v>351</v>
      </c>
      <c r="AT26" s="55">
        <v>15</v>
      </c>
      <c r="AU26" s="97" t="s">
        <v>255</v>
      </c>
      <c r="AV26" s="98" t="s">
        <v>266</v>
      </c>
      <c r="AW26" s="72"/>
      <c r="AX26" s="103">
        <v>485</v>
      </c>
      <c r="AY26" s="55">
        <v>15</v>
      </c>
      <c r="AZ26" s="97" t="s">
        <v>290</v>
      </c>
      <c r="BA26" s="98" t="s">
        <v>291</v>
      </c>
      <c r="BB26" s="72"/>
      <c r="BC26" s="103">
        <v>450</v>
      </c>
      <c r="BD26" s="55">
        <v>2</v>
      </c>
      <c r="BE26" s="97" t="s">
        <v>300</v>
      </c>
      <c r="BF26" s="98" t="s">
        <v>302</v>
      </c>
      <c r="BG26" s="72"/>
      <c r="BH26" s="103">
        <v>165</v>
      </c>
    </row>
    <row r="27" spans="1:60" ht="38.25" customHeight="1">
      <c r="A27" s="55">
        <v>16</v>
      </c>
      <c r="B27" s="56" t="s">
        <v>413</v>
      </c>
      <c r="C27" s="98" t="s">
        <v>327</v>
      </c>
      <c r="D27" s="72"/>
      <c r="E27" s="103">
        <v>480</v>
      </c>
      <c r="F27" s="55">
        <v>16</v>
      </c>
      <c r="G27" s="97" t="s">
        <v>339</v>
      </c>
      <c r="H27" s="98" t="s">
        <v>420</v>
      </c>
      <c r="I27" s="72"/>
      <c r="J27" s="103">
        <v>250</v>
      </c>
      <c r="K27" s="42"/>
      <c r="L27" s="21"/>
      <c r="M27" s="22"/>
      <c r="N27" s="88"/>
      <c r="O27" s="26"/>
      <c r="P27" s="55"/>
      <c r="Q27" s="97"/>
      <c r="R27" s="98"/>
      <c r="S27" s="72"/>
      <c r="T27" s="73"/>
      <c r="U27" s="55">
        <v>16</v>
      </c>
      <c r="V27" s="97" t="s">
        <v>146</v>
      </c>
      <c r="W27" s="98" t="s">
        <v>61</v>
      </c>
      <c r="X27" s="72"/>
      <c r="Y27" s="103">
        <v>500</v>
      </c>
      <c r="Z27" s="65">
        <v>7</v>
      </c>
      <c r="AA27" s="97" t="s">
        <v>171</v>
      </c>
      <c r="AB27" s="98" t="s">
        <v>172</v>
      </c>
      <c r="AC27" s="72"/>
      <c r="AD27" s="103">
        <v>476</v>
      </c>
      <c r="AE27" s="55">
        <v>16</v>
      </c>
      <c r="AF27" s="97" t="s">
        <v>183</v>
      </c>
      <c r="AG27" s="98" t="s">
        <v>214</v>
      </c>
      <c r="AH27" s="72"/>
      <c r="AI27" s="103">
        <v>545</v>
      </c>
      <c r="AJ27" s="55">
        <v>16</v>
      </c>
      <c r="AK27" s="97" t="s">
        <v>234</v>
      </c>
      <c r="AL27" s="98" t="s">
        <v>374</v>
      </c>
      <c r="AM27" s="72"/>
      <c r="AN27" s="103">
        <v>370</v>
      </c>
      <c r="AO27" s="55">
        <v>16</v>
      </c>
      <c r="AP27" s="97" t="s">
        <v>237</v>
      </c>
      <c r="AQ27" s="98" t="s">
        <v>456</v>
      </c>
      <c r="AR27" s="72"/>
      <c r="AS27" s="103">
        <v>286</v>
      </c>
      <c r="AT27" s="55">
        <v>16</v>
      </c>
      <c r="AU27" s="97" t="s">
        <v>257</v>
      </c>
      <c r="AV27" s="98" t="s">
        <v>267</v>
      </c>
      <c r="AW27" s="72"/>
      <c r="AX27" s="103">
        <v>433</v>
      </c>
      <c r="AY27" s="55">
        <v>16</v>
      </c>
      <c r="AZ27" s="97" t="s">
        <v>292</v>
      </c>
      <c r="BA27" s="98" t="s">
        <v>109</v>
      </c>
      <c r="BB27" s="72"/>
      <c r="BC27" s="103">
        <v>275</v>
      </c>
      <c r="BD27" s="55">
        <v>3</v>
      </c>
      <c r="BE27" s="97" t="s">
        <v>303</v>
      </c>
      <c r="BF27" s="98" t="s">
        <v>304</v>
      </c>
      <c r="BG27" s="72"/>
      <c r="BH27" s="103">
        <v>210</v>
      </c>
    </row>
    <row r="28" spans="1:60" ht="38.25" customHeight="1">
      <c r="A28" s="55">
        <v>17</v>
      </c>
      <c r="B28" s="56" t="s">
        <v>328</v>
      </c>
      <c r="C28" s="98" t="s">
        <v>396</v>
      </c>
      <c r="D28" s="72"/>
      <c r="E28" s="103">
        <v>500</v>
      </c>
      <c r="F28" s="55">
        <v>17</v>
      </c>
      <c r="G28" s="97" t="s">
        <v>334</v>
      </c>
      <c r="H28" s="98" t="s">
        <v>11</v>
      </c>
      <c r="I28" s="72"/>
      <c r="J28" s="103">
        <v>346</v>
      </c>
      <c r="K28" s="43"/>
      <c r="L28" s="23"/>
      <c r="M28" s="24"/>
      <c r="N28" s="23"/>
      <c r="O28" s="25"/>
      <c r="P28" s="55"/>
      <c r="Q28" s="97"/>
      <c r="R28" s="98"/>
      <c r="T28" s="72"/>
      <c r="U28" s="55">
        <v>17</v>
      </c>
      <c r="V28" s="97" t="s">
        <v>134</v>
      </c>
      <c r="W28" s="98" t="s">
        <v>149</v>
      </c>
      <c r="X28" s="72"/>
      <c r="Y28" s="103">
        <v>600</v>
      </c>
      <c r="Z28" s="65">
        <v>8</v>
      </c>
      <c r="AA28" s="97" t="s">
        <v>171</v>
      </c>
      <c r="AB28" s="98" t="s">
        <v>35</v>
      </c>
      <c r="AC28" s="72"/>
      <c r="AD28" s="103">
        <v>538</v>
      </c>
      <c r="AE28" s="55">
        <v>17</v>
      </c>
      <c r="AF28" s="97" t="s">
        <v>212</v>
      </c>
      <c r="AG28" s="98" t="s">
        <v>215</v>
      </c>
      <c r="AH28" s="72"/>
      <c r="AI28" s="103">
        <v>525</v>
      </c>
      <c r="AJ28" s="55">
        <v>17</v>
      </c>
      <c r="AK28" s="97" t="s">
        <v>234</v>
      </c>
      <c r="AL28" s="98" t="s">
        <v>238</v>
      </c>
      <c r="AM28" s="72"/>
      <c r="AN28" s="103">
        <v>430</v>
      </c>
      <c r="AO28" s="55">
        <v>17</v>
      </c>
      <c r="AP28" s="97" t="s">
        <v>237</v>
      </c>
      <c r="AQ28" s="98" t="s">
        <v>457</v>
      </c>
      <c r="AR28" s="72"/>
      <c r="AS28" s="103">
        <v>406</v>
      </c>
      <c r="AT28" s="55">
        <v>17</v>
      </c>
      <c r="AU28" s="97" t="s">
        <v>257</v>
      </c>
      <c r="AV28" s="98" t="s">
        <v>385</v>
      </c>
      <c r="AW28" s="72"/>
      <c r="AX28" s="103">
        <v>545</v>
      </c>
      <c r="AY28" s="55">
        <v>17</v>
      </c>
      <c r="AZ28" s="97" t="s">
        <v>292</v>
      </c>
      <c r="BA28" s="98" t="s">
        <v>110</v>
      </c>
      <c r="BB28" s="72"/>
      <c r="BC28" s="103">
        <v>281</v>
      </c>
      <c r="BD28" s="55">
        <v>4</v>
      </c>
      <c r="BE28" s="97" t="s">
        <v>305</v>
      </c>
      <c r="BF28" s="98" t="s">
        <v>306</v>
      </c>
      <c r="BG28" s="72"/>
      <c r="BH28" s="103">
        <v>300</v>
      </c>
    </row>
    <row r="29" spans="1:60" ht="38.25" customHeight="1">
      <c r="A29" s="55">
        <v>18</v>
      </c>
      <c r="B29" s="56" t="s">
        <v>3</v>
      </c>
      <c r="C29" s="98" t="s">
        <v>329</v>
      </c>
      <c r="D29" s="72"/>
      <c r="E29" s="103">
        <v>506</v>
      </c>
      <c r="F29" s="55">
        <v>18</v>
      </c>
      <c r="G29" s="97" t="s">
        <v>336</v>
      </c>
      <c r="H29" s="98" t="s">
        <v>44</v>
      </c>
      <c r="I29" s="72"/>
      <c r="J29" s="103">
        <v>336</v>
      </c>
      <c r="K29" s="119" t="s">
        <v>17</v>
      </c>
      <c r="L29" s="120"/>
      <c r="M29" s="114" t="s">
        <v>79</v>
      </c>
      <c r="N29" s="121"/>
      <c r="O29" s="115"/>
      <c r="P29" s="55"/>
      <c r="Q29" s="97"/>
      <c r="R29" s="98"/>
      <c r="S29" s="72"/>
      <c r="T29" s="73"/>
      <c r="U29" s="55">
        <v>18</v>
      </c>
      <c r="V29" s="97" t="s">
        <v>144</v>
      </c>
      <c r="W29" s="98" t="s">
        <v>62</v>
      </c>
      <c r="X29" s="72"/>
      <c r="Y29" s="103">
        <v>565</v>
      </c>
      <c r="Z29" s="65">
        <v>9</v>
      </c>
      <c r="AA29" s="97" t="s">
        <v>373</v>
      </c>
      <c r="AB29" s="98" t="s">
        <v>36</v>
      </c>
      <c r="AC29" s="72"/>
      <c r="AD29" s="103">
        <v>611</v>
      </c>
      <c r="AE29" s="55">
        <v>18</v>
      </c>
      <c r="AF29" s="97" t="s">
        <v>212</v>
      </c>
      <c r="AG29" s="98" t="s">
        <v>372</v>
      </c>
      <c r="AH29" s="72"/>
      <c r="AI29" s="103">
        <v>575</v>
      </c>
      <c r="AJ29" s="55">
        <v>18</v>
      </c>
      <c r="AK29" s="97" t="s">
        <v>239</v>
      </c>
      <c r="AL29" s="98" t="s">
        <v>240</v>
      </c>
      <c r="AM29" s="72"/>
      <c r="AN29" s="103">
        <v>420</v>
      </c>
      <c r="AO29" s="55">
        <v>18</v>
      </c>
      <c r="AP29" s="97" t="s">
        <v>237</v>
      </c>
      <c r="AQ29" s="98" t="s">
        <v>458</v>
      </c>
      <c r="AR29" s="72"/>
      <c r="AS29" s="103">
        <v>442</v>
      </c>
      <c r="AT29" s="55">
        <v>18</v>
      </c>
      <c r="AU29" s="97" t="s">
        <v>268</v>
      </c>
      <c r="AV29" s="98" t="s">
        <v>269</v>
      </c>
      <c r="AW29" s="72"/>
      <c r="AX29" s="103">
        <v>530</v>
      </c>
      <c r="AY29" s="55">
        <v>18</v>
      </c>
      <c r="AZ29" s="97" t="s">
        <v>292</v>
      </c>
      <c r="BA29" s="98" t="s">
        <v>111</v>
      </c>
      <c r="BB29" s="72"/>
      <c r="BC29" s="103">
        <v>259</v>
      </c>
      <c r="BD29" s="55">
        <v>5</v>
      </c>
      <c r="BE29" s="97" t="s">
        <v>300</v>
      </c>
      <c r="BF29" s="98" t="s">
        <v>307</v>
      </c>
      <c r="BG29" s="72"/>
      <c r="BH29" s="103">
        <v>87</v>
      </c>
    </row>
    <row r="30" spans="1:60" ht="38.25" customHeight="1">
      <c r="A30" s="55">
        <v>19</v>
      </c>
      <c r="B30" s="56" t="s">
        <v>3</v>
      </c>
      <c r="C30" s="98" t="s">
        <v>330</v>
      </c>
      <c r="D30" s="72"/>
      <c r="E30" s="103">
        <v>507</v>
      </c>
      <c r="F30" s="55">
        <v>19</v>
      </c>
      <c r="G30" s="97" t="s">
        <v>335</v>
      </c>
      <c r="H30" s="98" t="s">
        <v>45</v>
      </c>
      <c r="I30" s="72"/>
      <c r="J30" s="103">
        <v>395</v>
      </c>
      <c r="K30" s="89"/>
      <c r="L30" s="89"/>
      <c r="M30" s="62" t="s">
        <v>1</v>
      </c>
      <c r="N30" s="72" t="s">
        <v>0</v>
      </c>
      <c r="O30" s="63"/>
      <c r="P30" s="55"/>
      <c r="Q30" s="97"/>
      <c r="R30" s="98"/>
      <c r="S30" s="72"/>
      <c r="T30" s="73"/>
      <c r="U30" s="55">
        <v>19</v>
      </c>
      <c r="V30" s="97" t="s">
        <v>136</v>
      </c>
      <c r="W30" s="98" t="s">
        <v>150</v>
      </c>
      <c r="X30" s="72"/>
      <c r="Y30" s="103">
        <v>506</v>
      </c>
      <c r="Z30" s="65">
        <v>10</v>
      </c>
      <c r="AA30" s="97" t="s">
        <v>173</v>
      </c>
      <c r="AB30" s="98" t="s">
        <v>174</v>
      </c>
      <c r="AC30" s="72"/>
      <c r="AD30" s="103">
        <v>483</v>
      </c>
      <c r="AE30" s="55">
        <v>19</v>
      </c>
      <c r="AF30" s="97" t="s">
        <v>212</v>
      </c>
      <c r="AG30" s="98" t="s">
        <v>216</v>
      </c>
      <c r="AH30" s="72"/>
      <c r="AI30" s="103">
        <v>711</v>
      </c>
      <c r="AJ30" s="55">
        <v>19</v>
      </c>
      <c r="AK30" s="97" t="s">
        <v>241</v>
      </c>
      <c r="AL30" s="98" t="s">
        <v>242</v>
      </c>
      <c r="AM30" s="72"/>
      <c r="AN30" s="103">
        <v>398</v>
      </c>
      <c r="AO30" s="55">
        <v>19</v>
      </c>
      <c r="AP30" s="97" t="s">
        <v>237</v>
      </c>
      <c r="AQ30" s="98" t="s">
        <v>459</v>
      </c>
      <c r="AR30" s="72"/>
      <c r="AS30" s="103">
        <v>685</v>
      </c>
      <c r="AT30" s="55">
        <v>19</v>
      </c>
      <c r="AU30" s="97" t="s">
        <v>270</v>
      </c>
      <c r="AV30" s="98" t="s">
        <v>271</v>
      </c>
      <c r="AW30" s="72"/>
      <c r="AX30" s="103">
        <v>547</v>
      </c>
      <c r="AY30" s="55">
        <v>19</v>
      </c>
      <c r="AZ30" s="97" t="s">
        <v>287</v>
      </c>
      <c r="BA30" s="98" t="s">
        <v>127</v>
      </c>
      <c r="BB30" s="72"/>
      <c r="BC30" s="103">
        <v>330</v>
      </c>
      <c r="BD30" s="55"/>
      <c r="BE30" s="97"/>
      <c r="BF30" s="98"/>
      <c r="BG30" s="72"/>
      <c r="BH30" s="76"/>
    </row>
    <row r="31" spans="1:60" ht="38.25" customHeight="1">
      <c r="A31" s="55">
        <v>20</v>
      </c>
      <c r="B31" s="56" t="s">
        <v>3</v>
      </c>
      <c r="C31" s="98" t="s">
        <v>331</v>
      </c>
      <c r="D31" s="72"/>
      <c r="E31" s="103">
        <v>365</v>
      </c>
      <c r="F31" s="55">
        <v>20</v>
      </c>
      <c r="G31" s="97" t="s">
        <v>334</v>
      </c>
      <c r="H31" s="98" t="s">
        <v>46</v>
      </c>
      <c r="I31" s="72"/>
      <c r="J31" s="103">
        <v>200</v>
      </c>
      <c r="K31" s="58" t="s">
        <v>344</v>
      </c>
      <c r="L31" s="56" t="s">
        <v>130</v>
      </c>
      <c r="M31" s="57" t="s">
        <v>18</v>
      </c>
      <c r="N31" s="74"/>
      <c r="O31" s="94">
        <f>SUM(O32:O51)</f>
        <v>4783</v>
      </c>
      <c r="P31" s="55"/>
      <c r="Q31" s="97"/>
      <c r="R31" s="98"/>
      <c r="S31" s="72"/>
      <c r="T31" s="73"/>
      <c r="U31" s="55">
        <v>20</v>
      </c>
      <c r="V31" s="97" t="s">
        <v>146</v>
      </c>
      <c r="W31" s="98" t="s">
        <v>151</v>
      </c>
      <c r="X31" s="72"/>
      <c r="Y31" s="103">
        <v>616</v>
      </c>
      <c r="Z31" s="65">
        <v>11</v>
      </c>
      <c r="AA31" s="97" t="s">
        <v>165</v>
      </c>
      <c r="AB31" s="98" t="s">
        <v>175</v>
      </c>
      <c r="AC31" s="72"/>
      <c r="AD31" s="103">
        <v>384</v>
      </c>
      <c r="AE31" s="55">
        <v>20</v>
      </c>
      <c r="AF31" s="97" t="s">
        <v>217</v>
      </c>
      <c r="AG31" s="98" t="s">
        <v>386</v>
      </c>
      <c r="AH31" s="72"/>
      <c r="AI31" s="103">
        <v>710</v>
      </c>
      <c r="AJ31" s="55">
        <v>20</v>
      </c>
      <c r="AK31" s="97" t="s">
        <v>243</v>
      </c>
      <c r="AL31" s="98" t="s">
        <v>244</v>
      </c>
      <c r="AM31" s="72"/>
      <c r="AN31" s="103">
        <v>742</v>
      </c>
      <c r="AO31" s="55">
        <v>20</v>
      </c>
      <c r="AP31" s="97" t="s">
        <v>249</v>
      </c>
      <c r="AQ31" s="98" t="s">
        <v>460</v>
      </c>
      <c r="AR31" s="72"/>
      <c r="AS31" s="103">
        <v>260</v>
      </c>
      <c r="AT31" s="55">
        <v>20</v>
      </c>
      <c r="AU31" s="97" t="s">
        <v>217</v>
      </c>
      <c r="AV31" s="98" t="s">
        <v>272</v>
      </c>
      <c r="AW31" s="72"/>
      <c r="AX31" s="103">
        <v>525</v>
      </c>
      <c r="AY31" s="55">
        <v>20</v>
      </c>
      <c r="AZ31" s="97" t="s">
        <v>285</v>
      </c>
      <c r="BA31" s="98" t="s">
        <v>293</v>
      </c>
      <c r="BB31" s="72"/>
      <c r="BC31" s="103">
        <v>345</v>
      </c>
      <c r="BD31" s="55"/>
      <c r="BE31" s="97"/>
      <c r="BF31" s="98"/>
      <c r="BG31" s="72"/>
      <c r="BH31" s="76"/>
    </row>
    <row r="32" spans="1:60" ht="38.25" customHeight="1">
      <c r="A32" s="55"/>
      <c r="B32" s="56"/>
      <c r="C32" s="98"/>
      <c r="D32" s="72"/>
      <c r="E32" s="75"/>
      <c r="F32" s="55">
        <v>21</v>
      </c>
      <c r="G32" s="97" t="s">
        <v>334</v>
      </c>
      <c r="H32" s="98" t="s">
        <v>47</v>
      </c>
      <c r="I32" s="72"/>
      <c r="J32" s="103">
        <v>342</v>
      </c>
      <c r="K32" s="55">
        <v>1</v>
      </c>
      <c r="L32" s="97" t="s">
        <v>345</v>
      </c>
      <c r="M32" s="98" t="s">
        <v>371</v>
      </c>
      <c r="N32" s="72"/>
      <c r="O32" s="103">
        <v>425</v>
      </c>
      <c r="P32" s="55"/>
      <c r="Q32" s="97"/>
      <c r="R32" s="98"/>
      <c r="S32" s="72"/>
      <c r="T32" s="73"/>
      <c r="U32" s="55">
        <v>21</v>
      </c>
      <c r="V32" s="97" t="s">
        <v>146</v>
      </c>
      <c r="W32" s="98" t="s">
        <v>152</v>
      </c>
      <c r="X32" s="72"/>
      <c r="Y32" s="103">
        <v>470</v>
      </c>
      <c r="Z32" s="65">
        <v>12</v>
      </c>
      <c r="AA32" s="97" t="s">
        <v>176</v>
      </c>
      <c r="AB32" s="98" t="s">
        <v>177</v>
      </c>
      <c r="AC32" s="72"/>
      <c r="AD32" s="103">
        <v>457</v>
      </c>
      <c r="AE32" s="55">
        <v>21</v>
      </c>
      <c r="AF32" s="97" t="s">
        <v>80</v>
      </c>
      <c r="AG32" s="98" t="s">
        <v>376</v>
      </c>
      <c r="AH32" s="72"/>
      <c r="AI32" s="103">
        <v>605</v>
      </c>
      <c r="AJ32" s="55"/>
      <c r="AK32" s="97"/>
      <c r="AL32" s="98"/>
      <c r="AM32" s="72"/>
      <c r="AN32" s="76"/>
      <c r="AO32" s="55">
        <v>21</v>
      </c>
      <c r="AP32" s="97" t="s">
        <v>249</v>
      </c>
      <c r="AQ32" s="98" t="s">
        <v>461</v>
      </c>
      <c r="AR32" s="72"/>
      <c r="AS32" s="103">
        <v>652</v>
      </c>
      <c r="AT32" s="55">
        <v>21</v>
      </c>
      <c r="AU32" s="97" t="s">
        <v>217</v>
      </c>
      <c r="AV32" s="98" t="s">
        <v>378</v>
      </c>
      <c r="AW32" s="72"/>
      <c r="AX32" s="103">
        <v>298</v>
      </c>
      <c r="AY32" s="55">
        <v>21</v>
      </c>
      <c r="AZ32" s="97" t="s">
        <v>287</v>
      </c>
      <c r="BA32" s="98" t="s">
        <v>112</v>
      </c>
      <c r="BB32" s="72"/>
      <c r="BC32" s="103">
        <v>260</v>
      </c>
      <c r="BD32" s="56"/>
      <c r="BE32" s="56"/>
      <c r="BF32" s="69" t="s">
        <v>120</v>
      </c>
      <c r="BG32" s="114">
        <f>SUMIF(BG25:BG31,"*",BH25:BH31)</f>
        <v>0</v>
      </c>
      <c r="BH32" s="115"/>
    </row>
    <row r="33" spans="1:60" ht="38.25" customHeight="1">
      <c r="A33" s="55"/>
      <c r="B33" s="56"/>
      <c r="C33" s="98"/>
      <c r="D33" s="72"/>
      <c r="E33" s="75"/>
      <c r="F33" s="55">
        <v>22</v>
      </c>
      <c r="G33" s="97" t="s">
        <v>336</v>
      </c>
      <c r="H33" s="98" t="s">
        <v>48</v>
      </c>
      <c r="I33" s="72"/>
      <c r="J33" s="103">
        <v>374</v>
      </c>
      <c r="K33" s="55">
        <v>2</v>
      </c>
      <c r="L33" s="97" t="s">
        <v>345</v>
      </c>
      <c r="M33" s="98" t="s">
        <v>346</v>
      </c>
      <c r="N33" s="72"/>
      <c r="O33" s="103">
        <v>444</v>
      </c>
      <c r="P33" s="55"/>
      <c r="Q33" s="97"/>
      <c r="R33" s="98"/>
      <c r="S33" s="72"/>
      <c r="T33" s="73"/>
      <c r="U33" s="55">
        <v>22</v>
      </c>
      <c r="V33" s="97" t="s">
        <v>144</v>
      </c>
      <c r="W33" s="98" t="s">
        <v>153</v>
      </c>
      <c r="X33" s="72"/>
      <c r="Y33" s="103">
        <v>455</v>
      </c>
      <c r="Z33" s="65">
        <v>13</v>
      </c>
      <c r="AA33" s="97" t="s">
        <v>176</v>
      </c>
      <c r="AB33" s="98" t="s">
        <v>178</v>
      </c>
      <c r="AC33" s="72"/>
      <c r="AD33" s="103">
        <v>365</v>
      </c>
      <c r="AE33" s="55">
        <v>22</v>
      </c>
      <c r="AF33" s="97" t="s">
        <v>80</v>
      </c>
      <c r="AG33" s="98" t="s">
        <v>218</v>
      </c>
      <c r="AH33" s="72"/>
      <c r="AI33" s="103">
        <v>417</v>
      </c>
      <c r="AJ33" s="55"/>
      <c r="AK33" s="97"/>
      <c r="AL33" s="98"/>
      <c r="AM33" s="72"/>
      <c r="AN33" s="76"/>
      <c r="AO33" s="55">
        <v>22</v>
      </c>
      <c r="AP33" s="97" t="s">
        <v>134</v>
      </c>
      <c r="AQ33" s="98" t="s">
        <v>462</v>
      </c>
      <c r="AR33" s="72"/>
      <c r="AS33" s="103">
        <v>488</v>
      </c>
      <c r="AT33" s="55">
        <v>22</v>
      </c>
      <c r="AU33" s="97" t="s">
        <v>273</v>
      </c>
      <c r="AV33" s="98" t="s">
        <v>100</v>
      </c>
      <c r="AW33" s="72"/>
      <c r="AX33" s="103">
        <v>381</v>
      </c>
      <c r="AY33" s="55">
        <v>22</v>
      </c>
      <c r="AZ33" s="97" t="s">
        <v>294</v>
      </c>
      <c r="BA33" s="98" t="s">
        <v>377</v>
      </c>
      <c r="BB33" s="72"/>
      <c r="BC33" s="103">
        <v>445</v>
      </c>
      <c r="BD33" s="34"/>
      <c r="BE33" s="35"/>
      <c r="BF33" s="36"/>
      <c r="BG33" s="35"/>
      <c r="BH33" s="37"/>
    </row>
    <row r="34" spans="1:60" ht="38.25" customHeight="1">
      <c r="A34" s="55"/>
      <c r="B34" s="56"/>
      <c r="C34" s="98"/>
      <c r="D34" s="72"/>
      <c r="E34" s="75"/>
      <c r="F34" s="55"/>
      <c r="G34" s="97"/>
      <c r="H34" s="98"/>
      <c r="I34" s="72"/>
      <c r="J34" s="76"/>
      <c r="K34" s="55">
        <v>3</v>
      </c>
      <c r="L34" s="97" t="s">
        <v>347</v>
      </c>
      <c r="M34" s="98" t="s">
        <v>348</v>
      </c>
      <c r="N34" s="72"/>
      <c r="O34" s="103">
        <v>345</v>
      </c>
      <c r="P34" s="55"/>
      <c r="Q34" s="97"/>
      <c r="R34" s="98"/>
      <c r="S34" s="72"/>
      <c r="T34" s="73"/>
      <c r="U34" s="55">
        <v>23</v>
      </c>
      <c r="V34" s="97" t="s">
        <v>154</v>
      </c>
      <c r="W34" s="98" t="s">
        <v>155</v>
      </c>
      <c r="X34" s="72"/>
      <c r="Y34" s="103">
        <v>570</v>
      </c>
      <c r="Z34" s="65">
        <v>14</v>
      </c>
      <c r="AA34" s="97" t="s">
        <v>176</v>
      </c>
      <c r="AB34" s="98" t="s">
        <v>179</v>
      </c>
      <c r="AC34" s="72"/>
      <c r="AD34" s="103">
        <v>481</v>
      </c>
      <c r="AE34" s="55">
        <v>23</v>
      </c>
      <c r="AF34" s="97" t="s">
        <v>219</v>
      </c>
      <c r="AG34" s="98" t="s">
        <v>220</v>
      </c>
      <c r="AH34" s="72"/>
      <c r="AI34" s="103">
        <v>461</v>
      </c>
      <c r="AJ34" s="55"/>
      <c r="AK34" s="97"/>
      <c r="AL34" s="98"/>
      <c r="AM34" s="72"/>
      <c r="AN34" s="76"/>
      <c r="AO34" s="55">
        <v>23</v>
      </c>
      <c r="AP34" s="97" t="s">
        <v>249</v>
      </c>
      <c r="AQ34" s="98" t="s">
        <v>463</v>
      </c>
      <c r="AR34" s="72"/>
      <c r="AS34" s="103">
        <v>400</v>
      </c>
      <c r="AT34" s="55">
        <v>23</v>
      </c>
      <c r="AU34" s="97" t="s">
        <v>273</v>
      </c>
      <c r="AV34" s="98" t="s">
        <v>273</v>
      </c>
      <c r="AW34" s="72"/>
      <c r="AX34" s="103">
        <v>301</v>
      </c>
      <c r="AY34" s="55">
        <v>23</v>
      </c>
      <c r="AZ34" s="97" t="s">
        <v>270</v>
      </c>
      <c r="BA34" s="98" t="s">
        <v>295</v>
      </c>
      <c r="BB34" s="72"/>
      <c r="BC34" s="103">
        <v>300</v>
      </c>
      <c r="BD34" s="38"/>
      <c r="BE34" s="39"/>
      <c r="BF34" s="40"/>
      <c r="BG34" s="39"/>
      <c r="BH34" s="41"/>
    </row>
    <row r="35" spans="1:60" ht="38.25" customHeight="1">
      <c r="A35" s="55"/>
      <c r="B35" s="56"/>
      <c r="C35" s="98"/>
      <c r="D35" s="72"/>
      <c r="E35" s="75"/>
      <c r="F35" s="55"/>
      <c r="G35" s="97"/>
      <c r="H35" s="98"/>
      <c r="I35" s="72"/>
      <c r="J35" s="76"/>
      <c r="K35" s="55">
        <v>4</v>
      </c>
      <c r="L35" s="97" t="s">
        <v>347</v>
      </c>
      <c r="M35" s="98" t="s">
        <v>349</v>
      </c>
      <c r="N35" s="72"/>
      <c r="O35" s="103">
        <v>394</v>
      </c>
      <c r="P35" s="55"/>
      <c r="Q35" s="97"/>
      <c r="R35" s="98"/>
      <c r="S35" s="72"/>
      <c r="T35" s="73"/>
      <c r="U35" s="55">
        <v>24</v>
      </c>
      <c r="V35" s="97" t="s">
        <v>156</v>
      </c>
      <c r="W35" s="98" t="s">
        <v>157</v>
      </c>
      <c r="X35" s="72"/>
      <c r="Y35" s="103">
        <v>325</v>
      </c>
      <c r="Z35" s="65">
        <v>15</v>
      </c>
      <c r="AA35" s="97" t="s">
        <v>176</v>
      </c>
      <c r="AB35" s="98" t="s">
        <v>180</v>
      </c>
      <c r="AC35" s="72"/>
      <c r="AD35" s="103">
        <v>374</v>
      </c>
      <c r="AE35" s="55">
        <v>24</v>
      </c>
      <c r="AF35" s="97" t="s">
        <v>217</v>
      </c>
      <c r="AG35" s="98" t="s">
        <v>221</v>
      </c>
      <c r="AH35" s="72"/>
      <c r="AI35" s="103">
        <v>174</v>
      </c>
      <c r="AJ35" s="55"/>
      <c r="AK35" s="97"/>
      <c r="AL35" s="98"/>
      <c r="AM35" s="72"/>
      <c r="AN35" s="76"/>
      <c r="AO35" s="55"/>
      <c r="AP35" s="97"/>
      <c r="AQ35" s="98"/>
      <c r="AR35" s="72"/>
      <c r="AS35" s="75"/>
      <c r="AT35" s="55">
        <v>24</v>
      </c>
      <c r="AU35" s="97" t="s">
        <v>274</v>
      </c>
      <c r="AV35" s="98" t="s">
        <v>275</v>
      </c>
      <c r="AW35" s="72"/>
      <c r="AX35" s="103">
        <v>345</v>
      </c>
      <c r="AY35" s="55">
        <v>24</v>
      </c>
      <c r="AZ35" s="97" t="s">
        <v>270</v>
      </c>
      <c r="BA35" s="98" t="s">
        <v>114</v>
      </c>
      <c r="BB35" s="72"/>
      <c r="BC35" s="103">
        <v>321</v>
      </c>
      <c r="BD35" s="119" t="s">
        <v>121</v>
      </c>
      <c r="BE35" s="120"/>
      <c r="BF35" s="114" t="s">
        <v>125</v>
      </c>
      <c r="BG35" s="121"/>
      <c r="BH35" s="115"/>
    </row>
    <row r="36" spans="1:60" ht="38.25" customHeight="1">
      <c r="A36" s="55"/>
      <c r="B36" s="56"/>
      <c r="C36" s="98"/>
      <c r="D36" s="72"/>
      <c r="E36" s="75"/>
      <c r="F36" s="55"/>
      <c r="G36" s="97"/>
      <c r="H36" s="98"/>
      <c r="I36" s="72"/>
      <c r="J36" s="76"/>
      <c r="K36" s="55">
        <v>5</v>
      </c>
      <c r="L36" s="97" t="s">
        <v>347</v>
      </c>
      <c r="M36" s="98" t="s">
        <v>427</v>
      </c>
      <c r="N36" s="72"/>
      <c r="O36" s="103">
        <v>436</v>
      </c>
      <c r="P36" s="55"/>
      <c r="Q36" s="97"/>
      <c r="R36" s="98"/>
      <c r="S36" s="72"/>
      <c r="T36" s="73"/>
      <c r="U36" s="55">
        <v>25</v>
      </c>
      <c r="V36" s="97" t="s">
        <v>156</v>
      </c>
      <c r="W36" s="98" t="s">
        <v>158</v>
      </c>
      <c r="X36" s="72"/>
      <c r="Y36" s="103">
        <v>500</v>
      </c>
      <c r="Z36" s="65">
        <v>16</v>
      </c>
      <c r="AA36" s="97" t="s">
        <v>176</v>
      </c>
      <c r="AB36" s="98" t="s">
        <v>181</v>
      </c>
      <c r="AC36" s="72"/>
      <c r="AD36" s="103">
        <v>535</v>
      </c>
      <c r="AE36" s="55">
        <v>25</v>
      </c>
      <c r="AF36" s="97" t="s">
        <v>204</v>
      </c>
      <c r="AG36" s="98" t="s">
        <v>488</v>
      </c>
      <c r="AH36" s="72"/>
      <c r="AI36" s="103">
        <v>312</v>
      </c>
      <c r="AJ36" s="55"/>
      <c r="AK36" s="97"/>
      <c r="AL36" s="98"/>
      <c r="AM36" s="72"/>
      <c r="AN36" s="76"/>
      <c r="AO36" s="55"/>
      <c r="AP36" s="97"/>
      <c r="AQ36" s="98"/>
      <c r="AR36" s="72"/>
      <c r="AS36" s="75"/>
      <c r="AT36" s="55">
        <v>25</v>
      </c>
      <c r="AU36" s="97" t="s">
        <v>276</v>
      </c>
      <c r="AV36" s="98" t="s">
        <v>277</v>
      </c>
      <c r="AW36" s="72"/>
      <c r="AX36" s="103">
        <v>540</v>
      </c>
      <c r="AY36" s="55"/>
      <c r="AZ36" s="97"/>
      <c r="BA36" s="98"/>
      <c r="BB36" s="72"/>
      <c r="BC36" s="75"/>
      <c r="BD36" s="89"/>
      <c r="BE36" s="89"/>
      <c r="BF36" s="62" t="s">
        <v>1</v>
      </c>
      <c r="BG36" s="72" t="s">
        <v>0</v>
      </c>
      <c r="BH36" s="63"/>
    </row>
    <row r="37" spans="1:60" ht="38.25" customHeight="1">
      <c r="A37" s="55"/>
      <c r="B37" s="56"/>
      <c r="C37" s="98"/>
      <c r="D37" s="72"/>
      <c r="E37" s="75"/>
      <c r="F37" s="55"/>
      <c r="G37" s="97"/>
      <c r="H37" s="98"/>
      <c r="I37" s="72"/>
      <c r="J37" s="76"/>
      <c r="K37" s="55">
        <v>6</v>
      </c>
      <c r="L37" s="97" t="s">
        <v>347</v>
      </c>
      <c r="M37" s="98" t="s">
        <v>350</v>
      </c>
      <c r="N37" s="72"/>
      <c r="O37" s="103">
        <v>441</v>
      </c>
      <c r="P37" s="55"/>
      <c r="Q37" s="97"/>
      <c r="R37" s="98"/>
      <c r="S37" s="72"/>
      <c r="T37" s="73"/>
      <c r="U37" s="55">
        <v>26</v>
      </c>
      <c r="V37" s="97" t="s">
        <v>159</v>
      </c>
      <c r="W37" s="98" t="s">
        <v>160</v>
      </c>
      <c r="X37" s="72"/>
      <c r="Y37" s="103">
        <v>260</v>
      </c>
      <c r="Z37" s="65">
        <v>17</v>
      </c>
      <c r="AA37" s="97" t="s">
        <v>176</v>
      </c>
      <c r="AB37" s="98" t="s">
        <v>182</v>
      </c>
      <c r="AC37" s="72"/>
      <c r="AD37" s="103">
        <v>469</v>
      </c>
      <c r="AE37" s="55">
        <v>26</v>
      </c>
      <c r="AF37" s="97" t="s">
        <v>491</v>
      </c>
      <c r="AG37" s="98" t="s">
        <v>492</v>
      </c>
      <c r="AH37" s="72"/>
      <c r="AI37" s="103">
        <v>300</v>
      </c>
      <c r="AJ37" s="55"/>
      <c r="AK37" s="97"/>
      <c r="AL37" s="98"/>
      <c r="AM37" s="72"/>
      <c r="AN37" s="76"/>
      <c r="AO37" s="55"/>
      <c r="AP37" s="97"/>
      <c r="AQ37" s="98"/>
      <c r="AR37" s="72"/>
      <c r="AS37" s="75"/>
      <c r="AT37" s="55">
        <v>26</v>
      </c>
      <c r="AU37" s="97" t="s">
        <v>274</v>
      </c>
      <c r="AV37" s="98" t="s">
        <v>278</v>
      </c>
      <c r="AW37" s="72"/>
      <c r="AX37" s="103">
        <v>310</v>
      </c>
      <c r="AY37" s="55"/>
      <c r="AZ37" s="97"/>
      <c r="BA37" s="98"/>
      <c r="BB37" s="72"/>
      <c r="BC37" s="75"/>
      <c r="BD37" s="58" t="s">
        <v>365</v>
      </c>
      <c r="BE37" s="56" t="s">
        <v>130</v>
      </c>
      <c r="BF37" s="59" t="s">
        <v>122</v>
      </c>
      <c r="BG37" s="74"/>
      <c r="BH37" s="95">
        <f>SUM(BH38:BH51)</f>
        <v>1350</v>
      </c>
    </row>
    <row r="38" spans="1:60" ht="38.25" customHeight="1">
      <c r="A38" s="55"/>
      <c r="B38" s="56"/>
      <c r="C38" s="98"/>
      <c r="D38" s="72"/>
      <c r="E38" s="75"/>
      <c r="F38" s="55"/>
      <c r="G38" s="97"/>
      <c r="H38" s="98"/>
      <c r="I38" s="72"/>
      <c r="J38" s="76"/>
      <c r="K38" s="55">
        <v>7</v>
      </c>
      <c r="L38" s="97" t="s">
        <v>347</v>
      </c>
      <c r="M38" s="98" t="s">
        <v>351</v>
      </c>
      <c r="N38" s="72"/>
      <c r="O38" s="103">
        <v>388</v>
      </c>
      <c r="P38" s="55"/>
      <c r="Q38" s="97"/>
      <c r="R38" s="98"/>
      <c r="S38" s="72"/>
      <c r="T38" s="73"/>
      <c r="U38" s="55">
        <v>27</v>
      </c>
      <c r="V38" s="97" t="s">
        <v>159</v>
      </c>
      <c r="W38" s="98" t="s">
        <v>63</v>
      </c>
      <c r="X38" s="72"/>
      <c r="Y38" s="103">
        <v>318</v>
      </c>
      <c r="Z38" s="65">
        <v>18</v>
      </c>
      <c r="AA38" s="97" t="s">
        <v>183</v>
      </c>
      <c r="AB38" s="98" t="s">
        <v>184</v>
      </c>
      <c r="AC38" s="72"/>
      <c r="AD38" s="103">
        <v>271</v>
      </c>
      <c r="AE38" s="55"/>
      <c r="AF38" s="97"/>
      <c r="AG38" s="98"/>
      <c r="AH38" s="72"/>
      <c r="AI38" s="75"/>
      <c r="AJ38" s="55"/>
      <c r="AK38" s="97"/>
      <c r="AL38" s="98"/>
      <c r="AM38" s="72"/>
      <c r="AN38" s="76"/>
      <c r="AO38" s="55"/>
      <c r="AP38" s="97"/>
      <c r="AQ38" s="98"/>
      <c r="AR38" s="72"/>
      <c r="AS38" s="75"/>
      <c r="AT38" s="55">
        <v>27</v>
      </c>
      <c r="AU38" s="97" t="s">
        <v>274</v>
      </c>
      <c r="AV38" s="98" t="s">
        <v>98</v>
      </c>
      <c r="AW38" s="72"/>
      <c r="AX38" s="103">
        <v>429</v>
      </c>
      <c r="AY38" s="55"/>
      <c r="AZ38" s="97"/>
      <c r="BA38" s="98"/>
      <c r="BB38" s="72"/>
      <c r="BC38" s="75"/>
      <c r="BD38" s="55">
        <v>1</v>
      </c>
      <c r="BE38" s="97" t="s">
        <v>296</v>
      </c>
      <c r="BF38" s="98" t="s">
        <v>297</v>
      </c>
      <c r="BG38" s="72"/>
      <c r="BH38" s="103">
        <v>440</v>
      </c>
    </row>
    <row r="39" spans="1:60" ht="38.25" customHeight="1">
      <c r="A39" s="55"/>
      <c r="B39" s="56"/>
      <c r="C39" s="98"/>
      <c r="D39" s="72"/>
      <c r="E39" s="75"/>
      <c r="F39" s="55"/>
      <c r="G39" s="97"/>
      <c r="H39" s="98"/>
      <c r="I39" s="72"/>
      <c r="J39" s="76"/>
      <c r="K39" s="55">
        <v>8</v>
      </c>
      <c r="L39" s="97" t="s">
        <v>347</v>
      </c>
      <c r="M39" s="98" t="s">
        <v>352</v>
      </c>
      <c r="N39" s="72"/>
      <c r="O39" s="103">
        <v>480</v>
      </c>
      <c r="P39" s="55"/>
      <c r="Q39" s="97"/>
      <c r="R39" s="98"/>
      <c r="S39" s="72"/>
      <c r="T39" s="73"/>
      <c r="U39" s="55">
        <v>28</v>
      </c>
      <c r="V39" s="97" t="s">
        <v>159</v>
      </c>
      <c r="W39" s="98" t="s">
        <v>29</v>
      </c>
      <c r="X39" s="72"/>
      <c r="Y39" s="103">
        <v>395</v>
      </c>
      <c r="Z39" s="65">
        <v>19</v>
      </c>
      <c r="AA39" s="97" t="s">
        <v>185</v>
      </c>
      <c r="AB39" s="98" t="s">
        <v>466</v>
      </c>
      <c r="AC39" s="72"/>
      <c r="AD39" s="103">
        <v>467</v>
      </c>
      <c r="AE39" s="55"/>
      <c r="AF39" s="97"/>
      <c r="AG39" s="98"/>
      <c r="AH39" s="72"/>
      <c r="AI39" s="75"/>
      <c r="AJ39" s="55"/>
      <c r="AK39" s="97"/>
      <c r="AL39" s="98"/>
      <c r="AM39" s="72"/>
      <c r="AN39" s="76"/>
      <c r="AO39" s="55"/>
      <c r="AP39" s="97"/>
      <c r="AQ39" s="98"/>
      <c r="AR39" s="72"/>
      <c r="AS39" s="75"/>
      <c r="AT39" s="55">
        <v>28</v>
      </c>
      <c r="AU39" s="97" t="s">
        <v>273</v>
      </c>
      <c r="AV39" s="98" t="s">
        <v>99</v>
      </c>
      <c r="AW39" s="72"/>
      <c r="AX39" s="103">
        <v>239</v>
      </c>
      <c r="AY39" s="55"/>
      <c r="AZ39" s="97"/>
      <c r="BA39" s="98"/>
      <c r="BB39" s="72"/>
      <c r="BC39" s="75"/>
      <c r="BD39" s="55">
        <v>2</v>
      </c>
      <c r="BE39" s="97" t="s">
        <v>296</v>
      </c>
      <c r="BF39" s="98" t="s">
        <v>388</v>
      </c>
      <c r="BG39" s="72"/>
      <c r="BH39" s="103">
        <v>260</v>
      </c>
    </row>
    <row r="40" spans="1:60" ht="38.25" customHeight="1">
      <c r="A40" s="55"/>
      <c r="B40" s="56"/>
      <c r="C40" s="98"/>
      <c r="D40" s="72"/>
      <c r="E40" s="75"/>
      <c r="F40" s="55"/>
      <c r="G40" s="97"/>
      <c r="H40" s="98"/>
      <c r="I40" s="72"/>
      <c r="J40" s="76"/>
      <c r="K40" s="55">
        <v>9</v>
      </c>
      <c r="L40" s="97" t="s">
        <v>347</v>
      </c>
      <c r="M40" s="98" t="s">
        <v>353</v>
      </c>
      <c r="N40" s="72"/>
      <c r="O40" s="103">
        <v>380</v>
      </c>
      <c r="P40" s="55"/>
      <c r="Q40" s="97"/>
      <c r="R40" s="98"/>
      <c r="S40" s="72"/>
      <c r="T40" s="73"/>
      <c r="U40" s="55">
        <v>29</v>
      </c>
      <c r="V40" s="97" t="s">
        <v>159</v>
      </c>
      <c r="W40" s="98" t="s">
        <v>161</v>
      </c>
      <c r="X40" s="72"/>
      <c r="Y40" s="103">
        <v>324</v>
      </c>
      <c r="Z40" s="65">
        <v>20</v>
      </c>
      <c r="AA40" s="97" t="s">
        <v>168</v>
      </c>
      <c r="AB40" s="98" t="s">
        <v>186</v>
      </c>
      <c r="AC40" s="72"/>
      <c r="AD40" s="103">
        <v>510</v>
      </c>
      <c r="AE40" s="55"/>
      <c r="AF40" s="97"/>
      <c r="AG40" s="98"/>
      <c r="AH40" s="72"/>
      <c r="AI40" s="75"/>
      <c r="AJ40" s="55"/>
      <c r="AK40" s="97"/>
      <c r="AL40" s="98"/>
      <c r="AM40" s="72"/>
      <c r="AN40" s="76"/>
      <c r="AO40" s="55"/>
      <c r="AP40" s="97"/>
      <c r="AQ40" s="98"/>
      <c r="AR40" s="72"/>
      <c r="AS40" s="75"/>
      <c r="AT40" s="55"/>
      <c r="AU40" s="97"/>
      <c r="AV40" s="98"/>
      <c r="AW40" s="72"/>
      <c r="AX40" s="79"/>
      <c r="AY40" s="55"/>
      <c r="AZ40" s="97"/>
      <c r="BA40" s="98"/>
      <c r="BB40" s="72"/>
      <c r="BC40" s="75"/>
      <c r="BD40" s="55">
        <v>3</v>
      </c>
      <c r="BE40" s="97" t="s">
        <v>298</v>
      </c>
      <c r="BF40" s="98" t="s">
        <v>468</v>
      </c>
      <c r="BG40" s="72"/>
      <c r="BH40" s="103">
        <v>300</v>
      </c>
    </row>
    <row r="41" spans="1:60" ht="38.25" customHeight="1">
      <c r="A41" s="55" t="s">
        <v>332</v>
      </c>
      <c r="B41" s="56"/>
      <c r="C41" s="98" t="s">
        <v>439</v>
      </c>
      <c r="D41" s="72"/>
      <c r="E41" s="75"/>
      <c r="F41" s="55"/>
      <c r="G41" s="97"/>
      <c r="H41" s="98"/>
      <c r="I41" s="72"/>
      <c r="J41" s="76"/>
      <c r="K41" s="55">
        <v>10</v>
      </c>
      <c r="L41" s="97" t="s">
        <v>347</v>
      </c>
      <c r="M41" s="98" t="s">
        <v>354</v>
      </c>
      <c r="N41" s="72"/>
      <c r="O41" s="103">
        <v>245</v>
      </c>
      <c r="P41" s="55"/>
      <c r="Q41" s="97"/>
      <c r="R41" s="98"/>
      <c r="S41" s="72"/>
      <c r="T41" s="73"/>
      <c r="U41" s="55">
        <v>30</v>
      </c>
      <c r="V41" s="97" t="s">
        <v>144</v>
      </c>
      <c r="W41" s="98" t="s">
        <v>30</v>
      </c>
      <c r="X41" s="72"/>
      <c r="Y41" s="103">
        <v>525</v>
      </c>
      <c r="Z41" s="65">
        <v>21</v>
      </c>
      <c r="AA41" s="97" t="s">
        <v>168</v>
      </c>
      <c r="AB41" s="98" t="s">
        <v>187</v>
      </c>
      <c r="AC41" s="72"/>
      <c r="AD41" s="103">
        <v>438</v>
      </c>
      <c r="AE41" s="55"/>
      <c r="AF41" s="97"/>
      <c r="AG41" s="98"/>
      <c r="AH41" s="72"/>
      <c r="AI41" s="75"/>
      <c r="AJ41" s="55"/>
      <c r="AK41" s="97"/>
      <c r="AL41" s="98"/>
      <c r="AM41" s="72"/>
      <c r="AN41" s="76"/>
      <c r="AO41" s="55"/>
      <c r="AP41" s="97"/>
      <c r="AQ41" s="98"/>
      <c r="AR41" s="72"/>
      <c r="AS41" s="75"/>
      <c r="AT41" s="55"/>
      <c r="AU41" s="97"/>
      <c r="AV41" s="98"/>
      <c r="AW41" s="72"/>
      <c r="AX41" s="79"/>
      <c r="AY41" s="55"/>
      <c r="AZ41" s="97"/>
      <c r="BA41" s="98"/>
      <c r="BB41" s="72"/>
      <c r="BC41" s="75"/>
      <c r="BD41" s="55">
        <v>4</v>
      </c>
      <c r="BE41" s="97" t="s">
        <v>298</v>
      </c>
      <c r="BF41" s="98" t="s">
        <v>299</v>
      </c>
      <c r="BG41" s="72"/>
      <c r="BH41" s="103">
        <v>350</v>
      </c>
    </row>
    <row r="42" spans="1:60" ht="38.25" customHeight="1">
      <c r="A42" s="55"/>
      <c r="B42" s="56"/>
      <c r="C42" s="98"/>
      <c r="D42" s="72"/>
      <c r="E42" s="75"/>
      <c r="F42" s="55"/>
      <c r="G42" s="97"/>
      <c r="H42" s="98"/>
      <c r="I42" s="72"/>
      <c r="J42" s="76"/>
      <c r="K42" s="55">
        <v>11</v>
      </c>
      <c r="L42" s="97" t="s">
        <v>347</v>
      </c>
      <c r="M42" s="98" t="s">
        <v>355</v>
      </c>
      <c r="N42" s="72"/>
      <c r="O42" s="103">
        <v>350</v>
      </c>
      <c r="P42" s="55"/>
      <c r="Q42" s="97"/>
      <c r="R42" s="98"/>
      <c r="S42" s="72"/>
      <c r="T42" s="73"/>
      <c r="U42" s="55">
        <v>32</v>
      </c>
      <c r="V42" s="97" t="s">
        <v>159</v>
      </c>
      <c r="W42" s="98" t="s">
        <v>64</v>
      </c>
      <c r="X42" s="72"/>
      <c r="Y42" s="103">
        <v>271</v>
      </c>
      <c r="Z42" s="65">
        <v>22</v>
      </c>
      <c r="AA42" s="97" t="s">
        <v>168</v>
      </c>
      <c r="AB42" s="98" t="s">
        <v>188</v>
      </c>
      <c r="AC42" s="72"/>
      <c r="AD42" s="103">
        <v>452</v>
      </c>
      <c r="AE42" s="55"/>
      <c r="AF42" s="97"/>
      <c r="AG42" s="98"/>
      <c r="AH42" s="72"/>
      <c r="AI42" s="75"/>
      <c r="AJ42" s="55"/>
      <c r="AK42" s="97"/>
      <c r="AL42" s="98"/>
      <c r="AM42" s="72"/>
      <c r="AN42" s="76"/>
      <c r="AO42" s="55"/>
      <c r="AP42" s="97"/>
      <c r="AQ42" s="98"/>
      <c r="AR42" s="72"/>
      <c r="AS42" s="75"/>
      <c r="AT42" s="55"/>
      <c r="AU42" s="97"/>
      <c r="AV42" s="98"/>
      <c r="AW42" s="72"/>
      <c r="AX42" s="79"/>
      <c r="AY42" s="55"/>
      <c r="AZ42" s="97"/>
      <c r="BA42" s="98"/>
      <c r="BB42" s="72"/>
      <c r="BC42" s="75"/>
      <c r="BD42" s="55">
        <v>5</v>
      </c>
      <c r="BE42" s="102" t="s">
        <v>469</v>
      </c>
      <c r="BF42" s="98"/>
      <c r="BG42" s="72"/>
      <c r="BH42" s="76">
        <v>0</v>
      </c>
    </row>
    <row r="43" spans="1:60" ht="38.25" customHeight="1">
      <c r="A43" s="55"/>
      <c r="B43" s="56"/>
      <c r="C43" s="98"/>
      <c r="D43" s="72"/>
      <c r="E43" s="75"/>
      <c r="F43" s="55"/>
      <c r="G43" s="97"/>
      <c r="H43" s="98"/>
      <c r="I43" s="72"/>
      <c r="J43" s="76"/>
      <c r="K43" s="55">
        <v>12</v>
      </c>
      <c r="L43" s="97" t="s">
        <v>356</v>
      </c>
      <c r="M43" s="98" t="s">
        <v>428</v>
      </c>
      <c r="N43" s="72"/>
      <c r="O43" s="103">
        <v>455</v>
      </c>
      <c r="P43" s="55"/>
      <c r="Q43" s="97"/>
      <c r="R43" s="98"/>
      <c r="S43" s="72"/>
      <c r="T43" s="73"/>
      <c r="U43" s="55">
        <v>33</v>
      </c>
      <c r="V43" s="97" t="s">
        <v>146</v>
      </c>
      <c r="W43" s="98" t="s">
        <v>470</v>
      </c>
      <c r="X43" s="72"/>
      <c r="Y43" s="103">
        <v>359</v>
      </c>
      <c r="Z43" s="65">
        <v>23</v>
      </c>
      <c r="AA43" s="97" t="s">
        <v>183</v>
      </c>
      <c r="AB43" s="98" t="s">
        <v>189</v>
      </c>
      <c r="AC43" s="72"/>
      <c r="AD43" s="103">
        <v>495</v>
      </c>
      <c r="AE43" s="55"/>
      <c r="AF43" s="97"/>
      <c r="AG43" s="98"/>
      <c r="AH43" s="72"/>
      <c r="AI43" s="75"/>
      <c r="AJ43" s="55"/>
      <c r="AK43" s="97"/>
      <c r="AL43" s="98"/>
      <c r="AM43" s="72"/>
      <c r="AN43" s="76"/>
      <c r="AO43" s="55"/>
      <c r="AP43" s="97"/>
      <c r="AQ43" s="98"/>
      <c r="AR43" s="72"/>
      <c r="AS43" s="75"/>
      <c r="AT43" s="55"/>
      <c r="AU43" s="97"/>
      <c r="AV43" s="98"/>
      <c r="AW43" s="72"/>
      <c r="AX43" s="79"/>
      <c r="AY43" s="55"/>
      <c r="AZ43" s="97"/>
      <c r="BA43" s="98"/>
      <c r="BB43" s="72"/>
      <c r="BC43" s="75"/>
      <c r="BD43" s="55"/>
      <c r="BE43" s="97"/>
      <c r="BF43" s="98"/>
      <c r="BG43" s="72"/>
      <c r="BH43" s="76"/>
    </row>
    <row r="44" spans="1:60" ht="38.25" customHeight="1">
      <c r="A44" s="55"/>
      <c r="B44" s="56"/>
      <c r="C44" s="98"/>
      <c r="D44" s="72"/>
      <c r="E44" s="75"/>
      <c r="F44" s="55"/>
      <c r="G44" s="97"/>
      <c r="H44" s="98"/>
      <c r="I44" s="72"/>
      <c r="J44" s="76"/>
      <c r="K44" s="55"/>
      <c r="L44" s="97"/>
      <c r="M44" s="98"/>
      <c r="N44" s="72"/>
      <c r="O44" s="75"/>
      <c r="P44" s="55"/>
      <c r="Q44" s="97"/>
      <c r="R44" s="98"/>
      <c r="S44" s="72"/>
      <c r="T44" s="73"/>
      <c r="U44" s="55">
        <v>34</v>
      </c>
      <c r="V44" s="97" t="s">
        <v>144</v>
      </c>
      <c r="W44" s="98" t="s">
        <v>477</v>
      </c>
      <c r="X44" s="72"/>
      <c r="Y44" s="103">
        <v>307</v>
      </c>
      <c r="Z44" s="65">
        <v>24</v>
      </c>
      <c r="AA44" s="97" t="s">
        <v>165</v>
      </c>
      <c r="AB44" s="98" t="s">
        <v>190</v>
      </c>
      <c r="AC44" s="72"/>
      <c r="AD44" s="103">
        <v>630</v>
      </c>
      <c r="AE44" s="55"/>
      <c r="AF44" s="97"/>
      <c r="AG44" s="98"/>
      <c r="AH44" s="72"/>
      <c r="AI44" s="75"/>
      <c r="AJ44" s="55"/>
      <c r="AK44" s="97"/>
      <c r="AL44" s="98"/>
      <c r="AM44" s="72"/>
      <c r="AN44" s="76"/>
      <c r="AO44" s="55"/>
      <c r="AP44" s="97"/>
      <c r="AQ44" s="98"/>
      <c r="AR44" s="72"/>
      <c r="AS44" s="75"/>
      <c r="AT44" s="55"/>
      <c r="AU44" s="97"/>
      <c r="AV44" s="98"/>
      <c r="AW44" s="72"/>
      <c r="AX44" s="79"/>
      <c r="AY44" s="55"/>
      <c r="AZ44" s="97"/>
      <c r="BA44" s="98"/>
      <c r="BB44" s="72"/>
      <c r="BC44" s="75"/>
      <c r="BD44" s="55"/>
      <c r="BE44" s="97"/>
      <c r="BF44" s="98"/>
      <c r="BG44" s="72"/>
      <c r="BH44" s="76"/>
    </row>
    <row r="45" spans="1:60" ht="38.25" customHeight="1">
      <c r="A45" s="55"/>
      <c r="B45" s="56"/>
      <c r="C45" s="98"/>
      <c r="D45" s="72"/>
      <c r="E45" s="75"/>
      <c r="F45" s="55"/>
      <c r="G45" s="97"/>
      <c r="H45" s="98"/>
      <c r="I45" s="72"/>
      <c r="J45" s="76"/>
      <c r="K45" s="55"/>
      <c r="L45" s="97"/>
      <c r="M45" s="98"/>
      <c r="N45" s="72"/>
      <c r="O45" s="75"/>
      <c r="P45" s="55"/>
      <c r="Q45" s="97"/>
      <c r="R45" s="98"/>
      <c r="S45" s="72"/>
      <c r="T45" s="73"/>
      <c r="U45" s="55">
        <v>35</v>
      </c>
      <c r="V45" s="97" t="s">
        <v>156</v>
      </c>
      <c r="W45" s="98" t="s">
        <v>31</v>
      </c>
      <c r="X45" s="72"/>
      <c r="Y45" s="103">
        <v>340</v>
      </c>
      <c r="Z45" s="65">
        <v>25</v>
      </c>
      <c r="AA45" s="97" t="s">
        <v>171</v>
      </c>
      <c r="AB45" s="98" t="s">
        <v>191</v>
      </c>
      <c r="AC45" s="72"/>
      <c r="AD45" s="103">
        <v>383</v>
      </c>
      <c r="AE45" s="55"/>
      <c r="AF45" s="97"/>
      <c r="AG45" s="98"/>
      <c r="AH45" s="72"/>
      <c r="AI45" s="73"/>
      <c r="AJ45" s="55"/>
      <c r="AK45" s="97"/>
      <c r="AL45" s="98"/>
      <c r="AM45" s="72"/>
      <c r="AN45" s="73"/>
      <c r="AO45" s="55"/>
      <c r="AP45" s="97"/>
      <c r="AQ45" s="98"/>
      <c r="AR45" s="72"/>
      <c r="AS45" s="73"/>
      <c r="AT45" s="55"/>
      <c r="AU45" s="97"/>
      <c r="AV45" s="98"/>
      <c r="AW45" s="72"/>
      <c r="AX45" s="103"/>
      <c r="AY45" s="55"/>
      <c r="AZ45" s="97"/>
      <c r="BA45" s="98"/>
      <c r="BB45" s="72"/>
      <c r="BC45" s="73"/>
      <c r="BD45" s="55"/>
      <c r="BE45" s="97"/>
      <c r="BF45" s="98"/>
      <c r="BG45" s="72"/>
      <c r="BH45" s="73"/>
    </row>
    <row r="46" spans="1:60" ht="38.25" customHeight="1">
      <c r="A46" s="55"/>
      <c r="B46" s="56"/>
      <c r="C46" s="98"/>
      <c r="D46" s="72"/>
      <c r="E46" s="75"/>
      <c r="F46" s="55"/>
      <c r="G46" s="97"/>
      <c r="H46" s="98"/>
      <c r="I46" s="72"/>
      <c r="J46" s="76"/>
      <c r="K46" s="55"/>
      <c r="L46" s="97"/>
      <c r="M46" s="98"/>
      <c r="N46" s="72"/>
      <c r="O46" s="75"/>
      <c r="P46" s="55"/>
      <c r="Q46" s="97"/>
      <c r="R46" s="98"/>
      <c r="S46" s="72"/>
      <c r="T46" s="73"/>
      <c r="U46" s="55">
        <v>36</v>
      </c>
      <c r="V46" s="97" t="s">
        <v>144</v>
      </c>
      <c r="W46" s="98" t="s">
        <v>478</v>
      </c>
      <c r="X46" s="72"/>
      <c r="Y46" s="103">
        <v>478</v>
      </c>
      <c r="Z46" s="65">
        <v>26</v>
      </c>
      <c r="AA46" s="97" t="s">
        <v>165</v>
      </c>
      <c r="AB46" s="98" t="s">
        <v>192</v>
      </c>
      <c r="AC46" s="72"/>
      <c r="AD46" s="103">
        <v>369</v>
      </c>
      <c r="AE46" s="55"/>
      <c r="AF46" s="97"/>
      <c r="AG46" s="98"/>
      <c r="AH46" s="72"/>
      <c r="AI46" s="73"/>
      <c r="AJ46" s="55"/>
      <c r="AK46" s="97"/>
      <c r="AL46" s="98"/>
      <c r="AM46" s="72"/>
      <c r="AN46" s="73"/>
      <c r="AO46" s="55"/>
      <c r="AP46" s="97"/>
      <c r="AQ46" s="98"/>
      <c r="AR46" s="72"/>
      <c r="AS46" s="73"/>
      <c r="AT46" s="55"/>
      <c r="AU46" s="97"/>
      <c r="AV46" s="98"/>
      <c r="AW46" s="72"/>
      <c r="AX46" s="103"/>
      <c r="AY46" s="55"/>
      <c r="AZ46" s="97"/>
      <c r="BA46" s="98"/>
      <c r="BB46" s="72"/>
      <c r="BC46" s="73"/>
      <c r="BD46" s="55"/>
      <c r="BE46" s="97"/>
      <c r="BF46" s="98"/>
      <c r="BG46" s="72"/>
      <c r="BH46" s="73"/>
    </row>
    <row r="47" spans="1:60" ht="38.25" customHeight="1">
      <c r="A47" s="55"/>
      <c r="B47" s="56"/>
      <c r="C47" s="98"/>
      <c r="D47" s="72"/>
      <c r="E47" s="75"/>
      <c r="F47" s="55"/>
      <c r="G47" s="97"/>
      <c r="H47" s="98"/>
      <c r="I47" s="72"/>
      <c r="J47" s="76"/>
      <c r="K47" s="55"/>
      <c r="L47" s="97"/>
      <c r="M47" s="98"/>
      <c r="N47" s="72"/>
      <c r="O47" s="75"/>
      <c r="P47" s="55"/>
      <c r="Q47" s="97"/>
      <c r="R47" s="98"/>
      <c r="S47" s="72"/>
      <c r="T47" s="73"/>
      <c r="U47" s="55">
        <v>37</v>
      </c>
      <c r="V47" s="97" t="s">
        <v>164</v>
      </c>
      <c r="W47" s="98" t="s">
        <v>402</v>
      </c>
      <c r="X47" s="72"/>
      <c r="Y47" s="103">
        <v>451</v>
      </c>
      <c r="Z47" s="65">
        <v>27</v>
      </c>
      <c r="AA47" s="97" t="s">
        <v>168</v>
      </c>
      <c r="AB47" s="98" t="s">
        <v>193</v>
      </c>
      <c r="AC47" s="72"/>
      <c r="AD47" s="103">
        <v>441</v>
      </c>
      <c r="AE47" s="55"/>
      <c r="AF47" s="97"/>
      <c r="AG47" s="98"/>
      <c r="AH47" s="72"/>
      <c r="AI47" s="73"/>
      <c r="AJ47" s="55"/>
      <c r="AK47" s="97"/>
      <c r="AL47" s="98"/>
      <c r="AM47" s="72"/>
      <c r="AN47" s="73"/>
      <c r="AO47" s="55"/>
      <c r="AP47" s="97"/>
      <c r="AQ47" s="98"/>
      <c r="AR47" s="72"/>
      <c r="AS47" s="73"/>
      <c r="AT47" s="55"/>
      <c r="AU47" s="97"/>
      <c r="AV47" s="98"/>
      <c r="AW47" s="72"/>
      <c r="AX47" s="103"/>
      <c r="AY47" s="55"/>
      <c r="AZ47" s="97"/>
      <c r="BA47" s="98"/>
      <c r="BB47" s="72"/>
      <c r="BC47" s="73"/>
      <c r="BD47" s="55"/>
      <c r="BE47" s="97"/>
      <c r="BF47" s="98"/>
      <c r="BG47" s="72"/>
      <c r="BH47" s="73"/>
    </row>
    <row r="48" spans="1:60" ht="38.25" customHeight="1">
      <c r="A48" s="55"/>
      <c r="B48" s="56"/>
      <c r="C48" s="98"/>
      <c r="D48" s="72"/>
      <c r="E48" s="75"/>
      <c r="F48" s="55"/>
      <c r="G48" s="97"/>
      <c r="H48" s="98"/>
      <c r="I48" s="72"/>
      <c r="J48" s="76"/>
      <c r="K48" s="55"/>
      <c r="L48" s="97"/>
      <c r="M48" s="98"/>
      <c r="N48" s="72"/>
      <c r="O48" s="75"/>
      <c r="P48" s="55"/>
      <c r="Q48" s="97"/>
      <c r="R48" s="98"/>
      <c r="S48" s="72"/>
      <c r="T48" s="73"/>
      <c r="U48" s="55">
        <v>38</v>
      </c>
      <c r="V48" s="97" t="s">
        <v>134</v>
      </c>
      <c r="W48" s="98" t="s">
        <v>66</v>
      </c>
      <c r="X48" s="72"/>
      <c r="Y48" s="103">
        <v>526</v>
      </c>
      <c r="Z48" s="65">
        <v>28</v>
      </c>
      <c r="AA48" s="97" t="s">
        <v>194</v>
      </c>
      <c r="AB48" s="98" t="s">
        <v>195</v>
      </c>
      <c r="AC48" s="72"/>
      <c r="AD48" s="103">
        <v>546</v>
      </c>
      <c r="AE48" s="55"/>
      <c r="AF48" s="97"/>
      <c r="AG48" s="98"/>
      <c r="AH48" s="72"/>
      <c r="AI48" s="73"/>
      <c r="AJ48" s="55"/>
      <c r="AK48" s="97"/>
      <c r="AL48" s="98"/>
      <c r="AM48" s="72"/>
      <c r="AN48" s="73"/>
      <c r="AO48" s="55"/>
      <c r="AP48" s="97"/>
      <c r="AQ48" s="98"/>
      <c r="AR48" s="72"/>
      <c r="AS48" s="73"/>
      <c r="AT48" s="55"/>
      <c r="AU48" s="97"/>
      <c r="AV48" s="98"/>
      <c r="AW48" s="72"/>
      <c r="AX48" s="103"/>
      <c r="AY48" s="55"/>
      <c r="AZ48" s="97"/>
      <c r="BA48" s="98"/>
      <c r="BB48" s="72"/>
      <c r="BC48" s="73"/>
      <c r="BD48" s="55"/>
      <c r="BE48" s="97"/>
      <c r="BF48" s="98"/>
      <c r="BG48" s="72"/>
      <c r="BH48" s="73"/>
    </row>
    <row r="49" spans="1:60" s="12" customFormat="1" ht="38.25" customHeight="1">
      <c r="A49" s="55"/>
      <c r="B49" s="56"/>
      <c r="C49" s="98"/>
      <c r="D49" s="72"/>
      <c r="E49" s="75"/>
      <c r="F49" s="55"/>
      <c r="G49" s="97"/>
      <c r="H49" s="98"/>
      <c r="I49" s="72"/>
      <c r="J49" s="76"/>
      <c r="K49" s="55"/>
      <c r="L49" s="97"/>
      <c r="M49" s="98"/>
      <c r="N49" s="72"/>
      <c r="O49" s="75"/>
      <c r="P49" s="55"/>
      <c r="Q49" s="97"/>
      <c r="R49" s="98"/>
      <c r="S49" s="72"/>
      <c r="T49" s="73"/>
      <c r="U49" s="55">
        <v>39</v>
      </c>
      <c r="V49" s="97" t="s">
        <v>405</v>
      </c>
      <c r="W49" s="98" t="s">
        <v>406</v>
      </c>
      <c r="X49" s="72"/>
      <c r="Y49" s="103">
        <v>465</v>
      </c>
      <c r="Z49" s="65">
        <v>29</v>
      </c>
      <c r="AA49" s="97" t="s">
        <v>183</v>
      </c>
      <c r="AB49" s="98" t="s">
        <v>196</v>
      </c>
      <c r="AC49" s="72"/>
      <c r="AD49" s="103">
        <v>506</v>
      </c>
      <c r="AE49" s="55"/>
      <c r="AF49" s="97"/>
      <c r="AG49" s="98"/>
      <c r="AH49" s="72"/>
      <c r="AI49" s="73"/>
      <c r="AJ49" s="55"/>
      <c r="AK49" s="97"/>
      <c r="AL49" s="98"/>
      <c r="AM49" s="72"/>
      <c r="AN49" s="73"/>
      <c r="AO49" s="55"/>
      <c r="AP49" s="97"/>
      <c r="AQ49" s="98"/>
      <c r="AR49" s="72"/>
      <c r="AS49" s="73"/>
      <c r="AT49" s="55"/>
      <c r="AU49" s="97"/>
      <c r="AV49" s="98"/>
      <c r="AW49" s="72"/>
      <c r="AX49" s="103"/>
      <c r="AY49" s="55"/>
      <c r="AZ49" s="97"/>
      <c r="BA49" s="98"/>
      <c r="BB49" s="72"/>
      <c r="BC49" s="73"/>
      <c r="BD49" s="55"/>
      <c r="BE49" s="97"/>
      <c r="BF49" s="98"/>
      <c r="BG49" s="72"/>
      <c r="BH49" s="73"/>
    </row>
    <row r="50" spans="1:60" ht="38.25" customHeight="1">
      <c r="A50" s="55"/>
      <c r="B50" s="56"/>
      <c r="C50" s="98"/>
      <c r="D50" s="72"/>
      <c r="E50" s="75"/>
      <c r="F50" s="55"/>
      <c r="G50" s="97"/>
      <c r="H50" s="98"/>
      <c r="I50" s="72"/>
      <c r="J50" s="76"/>
      <c r="K50" s="55"/>
      <c r="L50" s="97"/>
      <c r="M50" s="98"/>
      <c r="N50" s="72"/>
      <c r="O50" s="75"/>
      <c r="P50" s="55"/>
      <c r="Q50" s="97"/>
      <c r="R50" s="98"/>
      <c r="S50" s="72"/>
      <c r="T50" s="73"/>
      <c r="U50" s="55">
        <v>40</v>
      </c>
      <c r="V50" s="97" t="s">
        <v>472</v>
      </c>
      <c r="W50" s="98" t="s">
        <v>68</v>
      </c>
      <c r="X50" s="72"/>
      <c r="Y50" s="103">
        <v>400</v>
      </c>
      <c r="Z50" s="65">
        <v>30</v>
      </c>
      <c r="AA50" s="97" t="s">
        <v>398</v>
      </c>
      <c r="AB50" s="98" t="s">
        <v>399</v>
      </c>
      <c r="AC50" s="72"/>
      <c r="AD50" s="103">
        <v>202</v>
      </c>
      <c r="AE50" s="55"/>
      <c r="AF50" s="97"/>
      <c r="AG50" s="98"/>
      <c r="AH50" s="72"/>
      <c r="AI50" s="73"/>
      <c r="AJ50" s="55"/>
      <c r="AK50" s="97"/>
      <c r="AL50" s="98"/>
      <c r="AM50" s="72"/>
      <c r="AN50" s="73"/>
      <c r="AO50" s="55"/>
      <c r="AP50" s="97"/>
      <c r="AQ50" s="98"/>
      <c r="AR50" s="72"/>
      <c r="AS50" s="73"/>
      <c r="AT50" s="55"/>
      <c r="AU50" s="97"/>
      <c r="AV50" s="98"/>
      <c r="AW50" s="72"/>
      <c r="AX50" s="103"/>
      <c r="AY50" s="55"/>
      <c r="AZ50" s="97"/>
      <c r="BA50" s="98"/>
      <c r="BB50" s="72"/>
      <c r="BC50" s="73"/>
      <c r="BD50" s="55"/>
      <c r="BE50" s="97"/>
      <c r="BF50" s="98"/>
      <c r="BG50" s="72"/>
      <c r="BH50" s="73"/>
    </row>
    <row r="51" spans="1:60" ht="38.25" customHeight="1">
      <c r="A51" s="55"/>
      <c r="B51" s="56"/>
      <c r="C51" s="98"/>
      <c r="D51" s="72"/>
      <c r="E51" s="75"/>
      <c r="F51" s="55"/>
      <c r="G51" s="97"/>
      <c r="H51" s="98"/>
      <c r="I51" s="72"/>
      <c r="J51" s="76"/>
      <c r="K51" s="55"/>
      <c r="L51" s="97"/>
      <c r="M51" s="98"/>
      <c r="N51" s="72"/>
      <c r="O51" s="75"/>
      <c r="P51" s="55"/>
      <c r="Q51" s="97"/>
      <c r="R51" s="98"/>
      <c r="S51" s="72"/>
      <c r="T51" s="73"/>
      <c r="U51" s="55">
        <v>41</v>
      </c>
      <c r="V51" s="97" t="s">
        <v>164</v>
      </c>
      <c r="W51" s="98" t="s">
        <v>404</v>
      </c>
      <c r="X51" s="72"/>
      <c r="Y51" s="103">
        <v>467</v>
      </c>
      <c r="Z51" s="65">
        <v>31</v>
      </c>
      <c r="AA51" s="97" t="s">
        <v>405</v>
      </c>
      <c r="AB51" s="98" t="s">
        <v>495</v>
      </c>
      <c r="AC51" s="72"/>
      <c r="AD51" s="103">
        <v>460</v>
      </c>
      <c r="AE51" s="55"/>
      <c r="AF51" s="97"/>
      <c r="AG51" s="98"/>
      <c r="AH51" s="72"/>
      <c r="AI51" s="73"/>
      <c r="AJ51" s="55"/>
      <c r="AK51" s="97"/>
      <c r="AL51" s="98"/>
      <c r="AM51" s="72"/>
      <c r="AN51" s="73"/>
      <c r="AO51" s="55"/>
      <c r="AP51" s="97"/>
      <c r="AQ51" s="98"/>
      <c r="AR51" s="72"/>
      <c r="AS51" s="73"/>
      <c r="AT51" s="55"/>
      <c r="AU51" s="97"/>
      <c r="AV51" s="98"/>
      <c r="AW51" s="72"/>
      <c r="AX51" s="103"/>
      <c r="AY51" s="55"/>
      <c r="AZ51" s="97"/>
      <c r="BA51" s="98"/>
      <c r="BB51" s="72"/>
      <c r="BC51" s="73"/>
      <c r="BD51" s="55"/>
      <c r="BE51" s="97"/>
      <c r="BF51" s="98"/>
      <c r="BG51" s="72"/>
      <c r="BH51" s="73"/>
    </row>
    <row r="52" spans="1:60" ht="38.25" customHeight="1">
      <c r="A52" s="68"/>
      <c r="B52" s="68"/>
      <c r="C52" s="69" t="s">
        <v>5</v>
      </c>
      <c r="D52" s="114">
        <f>SUMIF(D12:D51,"*",E12:E51)</f>
        <v>0</v>
      </c>
      <c r="E52" s="115"/>
      <c r="F52" s="68"/>
      <c r="G52" s="68"/>
      <c r="H52" s="69" t="s">
        <v>19</v>
      </c>
      <c r="I52" s="114">
        <f>SUMIF(I12:I51,"*",J12:J51)</f>
        <v>0</v>
      </c>
      <c r="J52" s="115"/>
      <c r="K52" s="68"/>
      <c r="L52" s="68"/>
      <c r="M52" s="69" t="s">
        <v>21</v>
      </c>
      <c r="N52" s="114">
        <f>SUMIF(N32:N51,"*",O32:O51)</f>
        <v>0</v>
      </c>
      <c r="O52" s="115"/>
      <c r="P52" s="68"/>
      <c r="Q52" s="68"/>
      <c r="R52" s="69" t="s">
        <v>25</v>
      </c>
      <c r="S52" s="114">
        <f>SUMIF(S12:S51,"*",T12:T51)</f>
        <v>0</v>
      </c>
      <c r="T52" s="115"/>
      <c r="U52" s="55"/>
      <c r="V52" s="97"/>
      <c r="W52" s="98"/>
      <c r="X52" s="72"/>
      <c r="Y52" s="73"/>
      <c r="Z52" s="78"/>
      <c r="AA52" s="70"/>
      <c r="AB52" s="69" t="s">
        <v>34</v>
      </c>
      <c r="AC52" s="114">
        <f>SUMIF(AC21:AC51,"*",AD21:AD51)</f>
        <v>0</v>
      </c>
      <c r="AD52" s="115"/>
      <c r="AE52" s="66"/>
      <c r="AF52" s="68"/>
      <c r="AG52" s="69" t="s">
        <v>72</v>
      </c>
      <c r="AH52" s="113">
        <f>SUMIF(AH12:AH51,"*",AI12:AI51)</f>
        <v>0</v>
      </c>
      <c r="AI52" s="113"/>
      <c r="AJ52" s="66"/>
      <c r="AK52" s="68"/>
      <c r="AL52" s="69" t="s">
        <v>83</v>
      </c>
      <c r="AM52" s="113">
        <f>SUMIF(AM12:AM51,"*",AN12:AN51)</f>
        <v>0</v>
      </c>
      <c r="AN52" s="113"/>
      <c r="AO52" s="66"/>
      <c r="AP52" s="68"/>
      <c r="AQ52" s="69" t="s">
        <v>89</v>
      </c>
      <c r="AR52" s="113">
        <f>SUMIF(AR12:AR51,"*",AS12:AS51)</f>
        <v>0</v>
      </c>
      <c r="AS52" s="113"/>
      <c r="AT52" s="66"/>
      <c r="AU52" s="68"/>
      <c r="AV52" s="69" t="s">
        <v>90</v>
      </c>
      <c r="AW52" s="113">
        <f>SUMIF(AW12:AW51,"*",AX12:AX51)</f>
        <v>0</v>
      </c>
      <c r="AX52" s="113"/>
      <c r="AY52" s="71"/>
      <c r="AZ52" s="68"/>
      <c r="BA52" s="69" t="s">
        <v>104</v>
      </c>
      <c r="BB52" s="113">
        <f>SUMIF(BB12:BB51,"*",BC12:BC51)</f>
        <v>0</v>
      </c>
      <c r="BC52" s="113"/>
      <c r="BD52" s="66"/>
      <c r="BE52" s="68"/>
      <c r="BF52" s="69" t="s">
        <v>123</v>
      </c>
      <c r="BG52" s="113">
        <f>SUMIF(BG38:BG51,"*",BH38:BH51)</f>
        <v>0</v>
      </c>
      <c r="BH52" s="113"/>
    </row>
    <row r="53" spans="1:60" ht="30.95" customHeight="1">
      <c r="A53" s="16"/>
      <c r="B53" s="16"/>
      <c r="C53" s="17"/>
      <c r="D53" s="19"/>
      <c r="E53" s="18"/>
      <c r="F53" s="19"/>
      <c r="G53" s="19"/>
      <c r="H53" s="17"/>
      <c r="I53" s="19"/>
      <c r="J53" s="18"/>
      <c r="M53" s="17"/>
      <c r="N53" s="19"/>
      <c r="O53" s="18"/>
      <c r="R53" s="17"/>
      <c r="S53" s="19"/>
      <c r="T53" s="18"/>
      <c r="W53" s="8" t="s">
        <v>53</v>
      </c>
      <c r="X53" s="116">
        <f>SUMIF(X12:X52,"*",Y12:Y52)</f>
        <v>0</v>
      </c>
      <c r="Y53" s="116"/>
      <c r="Z53" s="49"/>
      <c r="AA53" s="11"/>
      <c r="AB53" s="8"/>
      <c r="AC53" s="117"/>
      <c r="AD53" s="118"/>
      <c r="AE53" s="16"/>
      <c r="AF53" s="16"/>
      <c r="AG53" s="17"/>
      <c r="AH53" s="19"/>
      <c r="AI53" s="18"/>
      <c r="AJ53" s="19"/>
      <c r="AK53" s="19"/>
      <c r="AL53" s="17"/>
      <c r="AM53" s="19"/>
      <c r="AN53" s="18"/>
      <c r="AO53" s="16"/>
      <c r="AP53" s="16"/>
      <c r="AQ53" s="17"/>
      <c r="AR53" s="19"/>
      <c r="AS53" s="18"/>
      <c r="AT53" s="19"/>
      <c r="AU53" s="19"/>
      <c r="AV53" s="17"/>
      <c r="AW53" s="19"/>
      <c r="AX53" s="18"/>
      <c r="AY53" s="16"/>
      <c r="AZ53" s="16"/>
      <c r="BA53" s="17"/>
      <c r="BB53" s="19"/>
      <c r="BC53" s="18"/>
      <c r="BD53" s="19"/>
      <c r="BE53" s="19"/>
      <c r="BF53" s="17"/>
      <c r="BG53" s="19"/>
      <c r="BH53" s="18"/>
    </row>
    <row r="54" spans="1:60" ht="30.95" customHeight="1">
      <c r="A54" s="19"/>
      <c r="B54" s="19"/>
      <c r="C54" s="17"/>
      <c r="D54" s="19"/>
      <c r="E54" s="18"/>
      <c r="F54" s="19"/>
      <c r="G54" s="19"/>
      <c r="H54" s="17"/>
      <c r="I54" s="19"/>
      <c r="J54" s="18"/>
      <c r="M54" s="17"/>
      <c r="N54" s="19"/>
      <c r="O54" s="18"/>
      <c r="R54" s="17"/>
      <c r="S54" s="19"/>
      <c r="T54" s="18"/>
      <c r="W54" s="8" t="s">
        <v>54</v>
      </c>
      <c r="X54" s="116">
        <f>SUMIF(AC11:AC15,"*",AD11:AD15)</f>
        <v>0</v>
      </c>
      <c r="Y54" s="116"/>
      <c r="Z54" s="11"/>
      <c r="AA54" s="11"/>
      <c r="AB54" s="8"/>
      <c r="AC54" s="117"/>
      <c r="AD54" s="118"/>
      <c r="AE54" s="19"/>
      <c r="AF54" s="19"/>
      <c r="AG54" s="17"/>
      <c r="AH54" s="19"/>
      <c r="AI54" s="18"/>
      <c r="AJ54" s="19"/>
      <c r="AK54" s="19"/>
      <c r="AL54" s="17"/>
      <c r="AM54" s="19"/>
      <c r="AN54" s="18"/>
      <c r="AO54" s="19"/>
      <c r="AP54" s="19"/>
      <c r="AQ54" s="17"/>
      <c r="AR54" s="19"/>
      <c r="AS54" s="18"/>
      <c r="AT54" s="19"/>
      <c r="AU54" s="19"/>
      <c r="AV54" s="17"/>
      <c r="AW54" s="19"/>
      <c r="AX54" s="18"/>
      <c r="AY54" s="19"/>
      <c r="AZ54" s="19"/>
      <c r="BA54" s="17"/>
      <c r="BB54" s="19"/>
      <c r="BC54" s="18"/>
      <c r="BD54" s="19"/>
      <c r="BE54" s="19"/>
      <c r="BF54" s="17"/>
      <c r="BG54" s="19"/>
      <c r="BH54" s="18"/>
    </row>
    <row r="55" spans="1:60" ht="30.95" customHeight="1">
      <c r="A55" s="19"/>
      <c r="B55" s="19"/>
      <c r="C55" s="17"/>
      <c r="D55" s="19"/>
      <c r="E55" s="19"/>
      <c r="F55" s="19"/>
      <c r="G55" s="19"/>
      <c r="H55" s="17"/>
      <c r="I55" s="19"/>
      <c r="J55" s="19"/>
      <c r="M55" s="17"/>
      <c r="N55" s="19"/>
      <c r="O55" s="19"/>
      <c r="R55" s="17"/>
      <c r="S55" s="19"/>
      <c r="T55" s="19"/>
      <c r="W55" s="17"/>
      <c r="X55" s="19"/>
      <c r="Y55" s="19"/>
      <c r="AE55" s="19"/>
      <c r="AF55" s="19"/>
      <c r="AG55" s="17"/>
      <c r="AH55" s="19"/>
      <c r="AI55" s="19"/>
      <c r="AJ55" s="19"/>
      <c r="AK55" s="19"/>
      <c r="AL55" s="17"/>
      <c r="AM55" s="19"/>
      <c r="AN55" s="19"/>
      <c r="AO55" s="19"/>
      <c r="AP55" s="19"/>
      <c r="AQ55" s="17"/>
      <c r="AR55" s="19"/>
      <c r="AS55" s="19"/>
      <c r="AT55" s="19"/>
      <c r="AU55" s="19"/>
      <c r="AV55" s="17"/>
      <c r="AW55" s="19"/>
      <c r="AX55" s="19"/>
      <c r="AY55" s="19"/>
      <c r="AZ55" s="19"/>
      <c r="BA55" s="17"/>
      <c r="BB55" s="19"/>
      <c r="BC55" s="19"/>
      <c r="BD55" s="19"/>
      <c r="BE55" s="19"/>
      <c r="BF55" s="17"/>
      <c r="BG55" s="19"/>
      <c r="BH55" s="19"/>
    </row>
    <row r="56" spans="1:60" ht="30.95" customHeight="1">
      <c r="A56" s="19"/>
      <c r="B56" s="19"/>
      <c r="C56" s="17"/>
      <c r="D56" s="19"/>
      <c r="E56" s="19"/>
      <c r="F56" s="19"/>
      <c r="G56" s="19"/>
      <c r="H56" s="17"/>
      <c r="I56" s="19"/>
      <c r="J56" s="19"/>
      <c r="M56" s="17"/>
      <c r="N56" s="19"/>
      <c r="O56" s="19"/>
      <c r="R56" s="17"/>
      <c r="S56" s="19"/>
      <c r="T56" s="19"/>
      <c r="W56" s="17"/>
      <c r="X56" s="19"/>
      <c r="Y56" s="19"/>
      <c r="AE56" s="19"/>
      <c r="AF56" s="19"/>
      <c r="AG56" s="17"/>
      <c r="AH56" s="19"/>
      <c r="AI56" s="19"/>
      <c r="AJ56" s="19"/>
      <c r="AK56" s="19"/>
      <c r="AL56" s="17"/>
      <c r="AM56" s="19"/>
      <c r="AN56" s="19"/>
      <c r="AO56" s="19"/>
      <c r="AP56" s="19"/>
      <c r="AQ56" s="17"/>
      <c r="AR56" s="19"/>
      <c r="AS56" s="19"/>
      <c r="AT56" s="19"/>
      <c r="AU56" s="19"/>
      <c r="AV56" s="17"/>
      <c r="AW56" s="19"/>
      <c r="AX56" s="19"/>
      <c r="AY56" s="19"/>
      <c r="AZ56" s="19"/>
      <c r="BA56" s="17"/>
      <c r="BB56" s="19"/>
      <c r="BC56" s="19"/>
      <c r="BD56" s="19"/>
      <c r="BE56" s="19"/>
      <c r="BF56" s="17"/>
      <c r="BG56" s="19"/>
      <c r="BH56" s="19"/>
    </row>
    <row r="57" spans="1:60" ht="30.95" customHeight="1">
      <c r="A57" s="19"/>
      <c r="B57" s="19"/>
      <c r="C57" s="17"/>
      <c r="D57" s="19"/>
      <c r="E57" s="19"/>
      <c r="F57" s="19"/>
      <c r="G57" s="19"/>
      <c r="H57" s="17"/>
      <c r="I57" s="19"/>
      <c r="J57" s="19"/>
      <c r="M57" s="17"/>
      <c r="N57" s="19"/>
      <c r="O57" s="19"/>
      <c r="R57" s="17"/>
      <c r="S57" s="19"/>
      <c r="T57" s="19"/>
      <c r="W57" s="17"/>
      <c r="X57" s="19"/>
      <c r="Y57" s="5"/>
      <c r="Z57" s="2"/>
      <c r="AA57" s="2"/>
      <c r="AB57" s="3"/>
      <c r="AC57" s="5"/>
      <c r="AD57" s="2"/>
      <c r="AE57" s="19"/>
      <c r="AF57" s="19"/>
      <c r="AG57" s="17"/>
      <c r="AH57" s="19"/>
      <c r="AI57" s="19"/>
      <c r="AJ57" s="19"/>
      <c r="AK57" s="19"/>
      <c r="AL57" s="17"/>
      <c r="AM57" s="19"/>
      <c r="AN57" s="19"/>
      <c r="AO57" s="19"/>
      <c r="AP57" s="19"/>
      <c r="AQ57" s="17"/>
      <c r="AR57" s="19"/>
      <c r="AS57" s="19"/>
      <c r="AT57" s="19"/>
      <c r="AU57" s="19"/>
      <c r="AV57" s="17"/>
      <c r="AW57" s="19"/>
      <c r="AX57" s="19"/>
      <c r="AY57" s="19"/>
      <c r="AZ57" s="19"/>
      <c r="BA57" s="17"/>
      <c r="BB57" s="19"/>
      <c r="BC57" s="19"/>
      <c r="BD57" s="19"/>
      <c r="BE57" s="19"/>
      <c r="BF57" s="17"/>
      <c r="BG57" s="19"/>
      <c r="BH57" s="19"/>
    </row>
    <row r="58" spans="1:60" ht="30.95" customHeight="1">
      <c r="A58" s="19"/>
      <c r="B58" s="19"/>
      <c r="C58" s="17"/>
      <c r="D58" s="19"/>
      <c r="E58" s="19"/>
      <c r="F58" s="19"/>
      <c r="G58" s="19"/>
      <c r="H58" s="17"/>
      <c r="I58" s="19"/>
      <c r="J58" s="19"/>
      <c r="M58" s="17"/>
      <c r="N58" s="19"/>
      <c r="O58" s="19"/>
      <c r="R58" s="17"/>
      <c r="S58" s="19"/>
      <c r="T58" s="19"/>
      <c r="W58" s="17"/>
      <c r="X58" s="19"/>
      <c r="Y58" s="5"/>
      <c r="Z58" s="2"/>
      <c r="AA58" s="2"/>
      <c r="AB58" s="3"/>
      <c r="AC58" s="5"/>
      <c r="AD58" s="2"/>
      <c r="AE58" s="19"/>
      <c r="AF58" s="19"/>
      <c r="AG58" s="17"/>
      <c r="AH58" s="19"/>
      <c r="AI58" s="19"/>
      <c r="AJ58" s="19"/>
      <c r="AK58" s="19"/>
      <c r="AL58" s="17"/>
      <c r="AM58" s="19"/>
      <c r="AN58" s="19"/>
      <c r="AO58" s="19"/>
      <c r="AP58" s="19"/>
      <c r="AQ58" s="17"/>
      <c r="AR58" s="19"/>
      <c r="AS58" s="19"/>
      <c r="AT58" s="19"/>
      <c r="AU58" s="19"/>
      <c r="AV58" s="17"/>
      <c r="AW58" s="19"/>
      <c r="AX58" s="19"/>
      <c r="AY58" s="19"/>
      <c r="AZ58" s="19"/>
      <c r="BA58" s="17"/>
      <c r="BB58" s="19"/>
      <c r="BC58" s="19"/>
      <c r="BD58" s="19"/>
      <c r="BE58" s="19"/>
      <c r="BF58" s="17"/>
      <c r="BG58" s="19"/>
      <c r="BH58" s="19"/>
    </row>
    <row r="59" spans="1:60" ht="30.95" customHeight="1">
      <c r="A59" s="19"/>
      <c r="B59" s="19"/>
      <c r="C59" s="17"/>
      <c r="D59" s="19"/>
      <c r="E59" s="19"/>
      <c r="F59" s="19"/>
      <c r="G59" s="19"/>
      <c r="H59" s="17"/>
      <c r="I59" s="19"/>
      <c r="J59" s="19"/>
      <c r="M59" s="17"/>
      <c r="N59" s="19"/>
      <c r="O59" s="19"/>
      <c r="R59" s="17"/>
      <c r="S59" s="19"/>
      <c r="T59" s="19"/>
      <c r="W59" s="17"/>
      <c r="X59" s="19"/>
      <c r="Y59" s="19"/>
      <c r="AE59" s="19"/>
      <c r="AF59" s="19"/>
      <c r="AG59" s="17"/>
      <c r="AH59" s="19"/>
      <c r="AI59" s="19"/>
      <c r="AJ59" s="19"/>
      <c r="AK59" s="19"/>
      <c r="AL59" s="17"/>
      <c r="AM59" s="19"/>
      <c r="AN59" s="19"/>
      <c r="AO59" s="19"/>
      <c r="AP59" s="19"/>
      <c r="AQ59" s="17"/>
      <c r="AR59" s="19"/>
      <c r="AS59" s="19"/>
      <c r="AT59" s="19"/>
      <c r="AU59" s="19"/>
      <c r="AV59" s="17"/>
      <c r="AW59" s="19"/>
      <c r="AX59" s="19"/>
      <c r="AY59" s="19"/>
      <c r="AZ59" s="19"/>
      <c r="BA59" s="17"/>
      <c r="BB59" s="19"/>
      <c r="BC59" s="19"/>
      <c r="BD59" s="19"/>
      <c r="BE59" s="19"/>
      <c r="BF59" s="17"/>
      <c r="BG59" s="19"/>
      <c r="BH59" s="19"/>
    </row>
  </sheetData>
  <mergeCells count="50">
    <mergeCell ref="M9:O9"/>
    <mergeCell ref="P9:Q9"/>
    <mergeCell ref="R9:T9"/>
    <mergeCell ref="U9:V9"/>
    <mergeCell ref="W9:Y9"/>
    <mergeCell ref="A9:B9"/>
    <mergeCell ref="C9:E9"/>
    <mergeCell ref="F9:G9"/>
    <mergeCell ref="H9:J9"/>
    <mergeCell ref="K9:L9"/>
    <mergeCell ref="BD9:BE9"/>
    <mergeCell ref="Z18:AA18"/>
    <mergeCell ref="AB18:AD18"/>
    <mergeCell ref="BG19:BH19"/>
    <mergeCell ref="AQ9:AS9"/>
    <mergeCell ref="AT9:AU9"/>
    <mergeCell ref="AV9:AX9"/>
    <mergeCell ref="AY9:AZ9"/>
    <mergeCell ref="BA9:BC9"/>
    <mergeCell ref="AE9:AF9"/>
    <mergeCell ref="AG9:AI9"/>
    <mergeCell ref="AJ9:AK9"/>
    <mergeCell ref="AL9:AN9"/>
    <mergeCell ref="AO9:AP9"/>
    <mergeCell ref="AB9:AD9"/>
    <mergeCell ref="Z9:AA9"/>
    <mergeCell ref="BD22:BE22"/>
    <mergeCell ref="BF22:BH22"/>
    <mergeCell ref="N26:O26"/>
    <mergeCell ref="K29:L29"/>
    <mergeCell ref="M29:O29"/>
    <mergeCell ref="BG32:BH32"/>
    <mergeCell ref="BD35:BE35"/>
    <mergeCell ref="BF35:BH35"/>
    <mergeCell ref="BB52:BC52"/>
    <mergeCell ref="BG52:BH52"/>
    <mergeCell ref="D52:E52"/>
    <mergeCell ref="I52:J52"/>
    <mergeCell ref="N52:O52"/>
    <mergeCell ref="S52:T52"/>
    <mergeCell ref="AC52:AD52"/>
    <mergeCell ref="AW52:AX52"/>
    <mergeCell ref="AC16:AD16"/>
    <mergeCell ref="AH52:AI52"/>
    <mergeCell ref="X54:Y54"/>
    <mergeCell ref="AC54:AD54"/>
    <mergeCell ref="AM52:AN52"/>
    <mergeCell ref="AR52:AS52"/>
    <mergeCell ref="X53:Y53"/>
    <mergeCell ref="AC53:AD53"/>
  </mergeCells>
  <phoneticPr fontId="2"/>
  <conditionalFormatting sqref="C6:C7">
    <cfRule type="cellIs" dxfId="101" priority="26" operator="equal">
      <formula>0</formula>
    </cfRule>
  </conditionalFormatting>
  <conditionalFormatting sqref="C11 E11 A12:C51 E32:E51">
    <cfRule type="expression" dxfId="100" priority="46">
      <formula>$D11&lt;&gt;""</formula>
    </cfRule>
  </conditionalFormatting>
  <conditionalFormatting sqref="H11 J11:J51 F12:H51">
    <cfRule type="expression" dxfId="99" priority="45">
      <formula>$I11&lt;&gt;""</formula>
    </cfRule>
  </conditionalFormatting>
  <conditionalFormatting sqref="M7">
    <cfRule type="cellIs" dxfId="98" priority="25" operator="equal">
      <formula>0</formula>
    </cfRule>
  </conditionalFormatting>
  <conditionalFormatting sqref="M11 O11:O25 K12:M25 O31 K32:M51 O44:O51">
    <cfRule type="expression" dxfId="97" priority="44">
      <formula>$N11&lt;&gt;""</formula>
    </cfRule>
  </conditionalFormatting>
  <conditionalFormatting sqref="M31">
    <cfRule type="expression" dxfId="96" priority="43">
      <formula>$N31&lt;&gt;""</formula>
    </cfRule>
  </conditionalFormatting>
  <conditionalFormatting sqref="P28:R28">
    <cfRule type="expression" dxfId="95" priority="55">
      <formula>$T28&lt;&gt;""</formula>
    </cfRule>
  </conditionalFormatting>
  <conditionalFormatting sqref="R11 T11 P12:R27 T27 P29:R51 T29:T51">
    <cfRule type="expression" dxfId="94" priority="42">
      <formula>$S11&lt;&gt;""</formula>
    </cfRule>
  </conditionalFormatting>
  <conditionalFormatting sqref="W7">
    <cfRule type="cellIs" dxfId="93" priority="24" operator="equal">
      <formula>0</formula>
    </cfRule>
  </conditionalFormatting>
  <conditionalFormatting sqref="W11 U12:W52">
    <cfRule type="expression" dxfId="92" priority="41">
      <formula>$X11&lt;&gt;""</formula>
    </cfRule>
  </conditionalFormatting>
  <conditionalFormatting sqref="Y11">
    <cfRule type="expression" dxfId="91" priority="20">
      <formula>$X11&lt;&gt;""</formula>
    </cfRule>
  </conditionalFormatting>
  <conditionalFormatting sqref="Z11:AB15">
    <cfRule type="expression" dxfId="90" priority="40">
      <formula>$AC11&lt;&gt;""</formula>
    </cfRule>
  </conditionalFormatting>
  <conditionalFormatting sqref="AB20 Z21:AB51">
    <cfRule type="expression" dxfId="89" priority="39">
      <formula>$AC20&lt;&gt;""</formula>
    </cfRule>
  </conditionalFormatting>
  <conditionalFormatting sqref="AD20">
    <cfRule type="expression" dxfId="88" priority="18">
      <formula>$AC20&lt;&gt;""</formula>
    </cfRule>
  </conditionalFormatting>
  <conditionalFormatting sqref="AE12:AG51">
    <cfRule type="expression" dxfId="87" priority="1">
      <formula>$AH12&lt;&gt;""</formula>
    </cfRule>
  </conditionalFormatting>
  <conditionalFormatting sqref="AG7">
    <cfRule type="cellIs" dxfId="86" priority="23" operator="equal">
      <formula>0</formula>
    </cfRule>
  </conditionalFormatting>
  <conditionalFormatting sqref="AG11 AI11 AI37:AI51">
    <cfRule type="expression" dxfId="85" priority="38">
      <formula>$AH11&lt;&gt;""</formula>
    </cfRule>
  </conditionalFormatting>
  <conditionalFormatting sqref="AL11:AL31">
    <cfRule type="expression" dxfId="84" priority="6">
      <formula>$AM11&lt;&gt;""</formula>
    </cfRule>
  </conditionalFormatting>
  <conditionalFormatting sqref="AN11 AJ12:AK31 AJ32:AL51 AN32:AN51">
    <cfRule type="expression" dxfId="83" priority="37">
      <formula>$AM11&lt;&gt;""</formula>
    </cfRule>
  </conditionalFormatting>
  <conditionalFormatting sqref="AQ7">
    <cfRule type="cellIs" dxfId="82" priority="22" operator="equal">
      <formula>0</formula>
    </cfRule>
  </conditionalFormatting>
  <conditionalFormatting sqref="AQ11 AS11 AO12:AQ51 AS35:AS51">
    <cfRule type="expression" dxfId="81" priority="36">
      <formula>$AR11&lt;&gt;""</formula>
    </cfRule>
  </conditionalFormatting>
  <conditionalFormatting sqref="AV11 AX11 AT12:AV51 AX40:AX51">
    <cfRule type="expression" dxfId="80" priority="35">
      <formula>$AW11&lt;&gt;""</formula>
    </cfRule>
  </conditionalFormatting>
  <conditionalFormatting sqref="BA7">
    <cfRule type="cellIs" dxfId="79" priority="21" operator="equal">
      <formula>0</formula>
    </cfRule>
  </conditionalFormatting>
  <conditionalFormatting sqref="BA11 BC11 AY12:BA51 BC36:BC51">
    <cfRule type="expression" dxfId="78" priority="34">
      <formula>$BB11&lt;&gt;""</formula>
    </cfRule>
  </conditionalFormatting>
  <conditionalFormatting sqref="BD12:BF18 BD38:BF51 BH42:BH51">
    <cfRule type="expression" dxfId="77" priority="33">
      <formula>$BG12&lt;&gt;""</formula>
    </cfRule>
  </conditionalFormatting>
  <conditionalFormatting sqref="BD25:BF31">
    <cfRule type="expression" dxfId="76" priority="32">
      <formula>$BG25&lt;&gt;""</formula>
    </cfRule>
  </conditionalFormatting>
  <conditionalFormatting sqref="BF11">
    <cfRule type="expression" dxfId="75" priority="29">
      <formula>$BG11&lt;&gt;""</formula>
    </cfRule>
  </conditionalFormatting>
  <conditionalFormatting sqref="BF24">
    <cfRule type="expression" dxfId="74" priority="28">
      <formula>$BG24&lt;&gt;""</formula>
    </cfRule>
  </conditionalFormatting>
  <conditionalFormatting sqref="BF37">
    <cfRule type="expression" dxfId="73" priority="27">
      <formula>$BG37&lt;&gt;""</formula>
    </cfRule>
  </conditionalFormatting>
  <conditionalFormatting sqref="BH11">
    <cfRule type="expression" dxfId="72" priority="9">
      <formula>$BB11&lt;&gt;""</formula>
    </cfRule>
  </conditionalFormatting>
  <conditionalFormatting sqref="BH18">
    <cfRule type="expression" dxfId="71" priority="12">
      <formula>$BG18&lt;&gt;""</formula>
    </cfRule>
  </conditionalFormatting>
  <conditionalFormatting sqref="BH30:BH31">
    <cfRule type="expression" dxfId="70" priority="11">
      <formula>$BG30&lt;&gt;""</formula>
    </cfRule>
  </conditionalFormatting>
  <printOptions horizontalCentered="1" verticalCentered="1"/>
  <pageMargins left="0" right="0" top="0" bottom="0" header="0.19685039370078741" footer="0.19685039370078741"/>
  <pageSetup paperSize="9" scale="31" orientation="landscape" r:id="rId1"/>
  <headerFooter alignWithMargins="0"/>
  <colBreaks count="5" manualBreakCount="5">
    <brk id="10" max="1048575" man="1"/>
    <brk id="20" max="1048575" man="1"/>
    <brk id="30" max="1048575" man="1"/>
    <brk id="40" max="1048575" man="1"/>
    <brk id="5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9"/>
  <sheetViews>
    <sheetView view="pageBreakPreview" zoomScale="40" zoomScaleNormal="50" zoomScaleSheetLayoutView="40" workbookViewId="0">
      <pane xSplit="1" ySplit="11" topLeftCell="U12" activePane="bottomRight" state="frozen"/>
      <selection activeCell="AB38" sqref="AB38"/>
      <selection pane="topRight" activeCell="AB38" sqref="AB38"/>
      <selection pane="bottomLeft" activeCell="AB38" sqref="AB38"/>
      <selection pane="bottomRight" activeCell="BA40" sqref="BA40:BA41"/>
    </sheetView>
  </sheetViews>
  <sheetFormatPr defaultRowHeight="30.95" customHeight="1"/>
  <cols>
    <col min="1" max="1" width="10.83203125" style="3" customWidth="1"/>
    <col min="2" max="2" width="30.83203125" style="3" customWidth="1"/>
    <col min="3" max="3" width="150.83203125" style="2" customWidth="1"/>
    <col min="4" max="4" width="10.83203125" style="3" customWidth="1"/>
    <col min="5" max="5" width="25.83203125" style="3" customWidth="1"/>
    <col min="6" max="6" width="10.83203125" style="3" customWidth="1"/>
    <col min="7" max="7" width="30.83203125" style="3" customWidth="1"/>
    <col min="8" max="8" width="150.83203125" style="2" customWidth="1"/>
    <col min="9" max="9" width="10.83203125" style="3" customWidth="1"/>
    <col min="10" max="10" width="25.83203125" style="3" customWidth="1"/>
    <col min="11" max="11" width="10.83203125" style="5" customWidth="1"/>
    <col min="12" max="12" width="30.83203125" style="5" customWidth="1"/>
    <col min="13" max="13" width="150.83203125" style="2" customWidth="1"/>
    <col min="14" max="14" width="10.83203125" style="3" customWidth="1"/>
    <col min="15" max="15" width="25.83203125" style="3" customWidth="1"/>
    <col min="16" max="16" width="10.83203125" style="20" customWidth="1"/>
    <col min="17" max="17" width="30.83203125" style="20" customWidth="1"/>
    <col min="18" max="18" width="150.83203125" style="2" customWidth="1"/>
    <col min="19" max="19" width="10.83203125" style="3" customWidth="1"/>
    <col min="20" max="20" width="25.83203125" style="3" customWidth="1"/>
    <col min="21" max="21" width="10.83203125" style="5" customWidth="1"/>
    <col min="22" max="22" width="30.83203125" style="5" customWidth="1"/>
    <col min="23" max="23" width="150.83203125" style="2" customWidth="1"/>
    <col min="24" max="24" width="10.83203125" style="3" customWidth="1"/>
    <col min="25" max="25" width="25.83203125" style="3" customWidth="1"/>
    <col min="26" max="26" width="10.83203125" style="5" customWidth="1"/>
    <col min="27" max="27" width="30.83203125" style="5" customWidth="1"/>
    <col min="28" max="28" width="150.83203125" style="2" customWidth="1"/>
    <col min="29" max="29" width="10.83203125" style="3" customWidth="1"/>
    <col min="30" max="30" width="25.83203125" style="3" customWidth="1"/>
    <col min="31" max="31" width="10.83203125" style="3" customWidth="1"/>
    <col min="32" max="32" width="35.83203125" style="3" customWidth="1"/>
    <col min="33" max="33" width="145.83203125" style="2" customWidth="1"/>
    <col min="34" max="34" width="10.83203125" style="3" customWidth="1"/>
    <col min="35" max="35" width="25.83203125" style="3" customWidth="1"/>
    <col min="36" max="36" width="10.83203125" style="3" customWidth="1"/>
    <col min="37" max="37" width="25.83203125" style="3" customWidth="1"/>
    <col min="38" max="38" width="155.83203125" style="2" customWidth="1"/>
    <col min="39" max="39" width="10.83203125" style="3" customWidth="1"/>
    <col min="40" max="40" width="25.83203125" style="3" customWidth="1"/>
    <col min="41" max="41" width="10.83203125" style="3" customWidth="1"/>
    <col min="42" max="42" width="35.83203125" style="3" customWidth="1"/>
    <col min="43" max="43" width="145.83203125" style="2" customWidth="1"/>
    <col min="44" max="44" width="10.83203125" style="3" customWidth="1"/>
    <col min="45" max="45" width="25.83203125" style="3" customWidth="1"/>
    <col min="46" max="46" width="10.83203125" style="3" customWidth="1"/>
    <col min="47" max="47" width="30.83203125" style="3" customWidth="1"/>
    <col min="48" max="48" width="150.83203125" style="2" customWidth="1"/>
    <col min="49" max="49" width="10.83203125" style="3" customWidth="1"/>
    <col min="50" max="50" width="25.83203125" style="3" customWidth="1"/>
    <col min="51" max="51" width="10.83203125" style="3" customWidth="1"/>
    <col min="52" max="52" width="30.83203125" style="3" customWidth="1"/>
    <col min="53" max="53" width="150.83203125" style="2" customWidth="1"/>
    <col min="54" max="54" width="10.83203125" style="3" customWidth="1"/>
    <col min="55" max="55" width="25.83203125" style="3" customWidth="1"/>
    <col min="56" max="56" width="10.83203125" style="3" customWidth="1"/>
    <col min="57" max="57" width="38.83203125" style="3" customWidth="1"/>
    <col min="58" max="58" width="142.83203125" style="2" customWidth="1"/>
    <col min="59" max="59" width="10.83203125" style="3" customWidth="1"/>
    <col min="60" max="60" width="25.83203125" style="3" customWidth="1"/>
    <col min="61" max="16384" width="9.33203125" style="2"/>
  </cols>
  <sheetData>
    <row r="1" spans="1:60" ht="41.25" customHeight="1">
      <c r="A1" s="51" t="s">
        <v>368</v>
      </c>
      <c r="B1" s="51"/>
      <c r="C1" s="52"/>
      <c r="D1" s="6"/>
      <c r="E1" s="9"/>
      <c r="F1" s="4"/>
      <c r="G1" s="4"/>
      <c r="H1" s="88"/>
      <c r="I1" s="88"/>
      <c r="J1" s="10" t="s">
        <v>493</v>
      </c>
      <c r="K1" s="51" t="s">
        <v>368</v>
      </c>
      <c r="L1" s="51"/>
      <c r="M1" s="52"/>
      <c r="N1" s="6"/>
      <c r="O1" s="9"/>
      <c r="P1" s="4"/>
      <c r="Q1" s="4"/>
      <c r="R1" s="88"/>
      <c r="S1" s="88"/>
      <c r="T1" s="10" t="str">
        <f>全戸!J1</f>
        <v>2023年11月～2024年1月</v>
      </c>
      <c r="U1" s="51" t="s">
        <v>368</v>
      </c>
      <c r="V1" s="51"/>
      <c r="W1" s="52"/>
      <c r="X1" s="6"/>
      <c r="Y1" s="9"/>
      <c r="Z1" s="4"/>
      <c r="AA1" s="4"/>
      <c r="AB1" s="88"/>
      <c r="AC1" s="88"/>
      <c r="AD1" s="10" t="str">
        <f>全戸!J1</f>
        <v>2023年11月～2024年1月</v>
      </c>
      <c r="AE1" s="51" t="s">
        <v>368</v>
      </c>
      <c r="AF1" s="51"/>
      <c r="AG1" s="52"/>
      <c r="AH1" s="6"/>
      <c r="AI1" s="9"/>
      <c r="AJ1" s="4"/>
      <c r="AK1" s="4"/>
      <c r="AL1" s="88"/>
      <c r="AM1" s="88"/>
      <c r="AN1" s="10" t="str">
        <f>全戸!J1</f>
        <v>2023年11月～2024年1月</v>
      </c>
      <c r="AO1" s="51" t="s">
        <v>368</v>
      </c>
      <c r="AP1" s="51"/>
      <c r="AQ1" s="52"/>
      <c r="AR1" s="6"/>
      <c r="AS1" s="9"/>
      <c r="AT1" s="4"/>
      <c r="AU1" s="4"/>
      <c r="AV1" s="88"/>
      <c r="AW1" s="88"/>
      <c r="AX1" s="10" t="str">
        <f>全戸!J1</f>
        <v>2023年11月～2024年1月</v>
      </c>
      <c r="AY1" s="51" t="s">
        <v>368</v>
      </c>
      <c r="AZ1" s="51"/>
      <c r="BA1" s="52"/>
      <c r="BB1" s="6"/>
      <c r="BC1" s="9"/>
      <c r="BD1" s="4"/>
      <c r="BE1" s="4"/>
      <c r="BF1" s="88"/>
      <c r="BG1" s="88"/>
      <c r="BH1" s="10" t="str">
        <f>全戸!J1</f>
        <v>2023年11月～2024年1月</v>
      </c>
    </row>
    <row r="2" spans="1:60" s="12" customFormat="1" ht="9.75" customHeight="1" thickBot="1">
      <c r="A2" s="4"/>
      <c r="C2" s="8"/>
      <c r="D2" s="27"/>
      <c r="E2" s="27"/>
      <c r="G2" s="4"/>
      <c r="H2" s="8"/>
      <c r="I2" s="27"/>
      <c r="J2" s="27"/>
      <c r="K2" s="4"/>
      <c r="M2" s="8"/>
      <c r="N2" s="27"/>
      <c r="O2" s="27"/>
      <c r="Q2" s="4"/>
      <c r="R2" s="8"/>
      <c r="S2" s="27"/>
      <c r="T2" s="27"/>
      <c r="U2" s="4"/>
      <c r="W2" s="8"/>
      <c r="X2" s="27"/>
      <c r="Y2" s="27"/>
      <c r="AA2" s="4"/>
      <c r="AB2" s="8"/>
      <c r="AC2" s="27"/>
      <c r="AD2" s="27"/>
      <c r="AE2" s="4"/>
      <c r="AG2" s="8"/>
      <c r="AH2" s="27"/>
      <c r="AI2" s="27"/>
      <c r="AK2" s="4"/>
      <c r="AL2" s="8"/>
      <c r="AM2" s="27"/>
      <c r="AN2" s="27"/>
      <c r="AO2" s="4"/>
      <c r="AQ2" s="8"/>
      <c r="AR2" s="27"/>
      <c r="AS2" s="27"/>
      <c r="AU2" s="4"/>
      <c r="AV2" s="8"/>
      <c r="AW2" s="27"/>
      <c r="AX2" s="27"/>
      <c r="AY2" s="4"/>
      <c r="BA2" s="8"/>
      <c r="BB2" s="27"/>
      <c r="BC2" s="27"/>
      <c r="BE2" s="4"/>
      <c r="BF2" s="8"/>
      <c r="BG2" s="27"/>
      <c r="BH2" s="27"/>
    </row>
    <row r="3" spans="1:60" s="12" customFormat="1" ht="40.5" customHeight="1">
      <c r="A3" s="31" t="s">
        <v>37</v>
      </c>
      <c r="B3" s="83"/>
      <c r="C3" s="91"/>
      <c r="D3" s="27"/>
      <c r="E3" s="30" t="s">
        <v>387</v>
      </c>
      <c r="F3" s="28"/>
      <c r="G3" s="4"/>
      <c r="H3" s="8"/>
      <c r="I3" s="7"/>
      <c r="J3" s="27"/>
      <c r="K3" s="31" t="s">
        <v>37</v>
      </c>
      <c r="L3" s="83"/>
      <c r="M3" s="91" t="str">
        <f>IF(C3=0,"",C3)</f>
        <v/>
      </c>
      <c r="N3" s="27"/>
      <c r="O3" s="30" t="s">
        <v>387</v>
      </c>
      <c r="P3" s="28"/>
      <c r="Q3" s="4"/>
      <c r="R3" s="8"/>
      <c r="S3" s="7"/>
      <c r="T3" s="27"/>
      <c r="U3" s="31" t="s">
        <v>37</v>
      </c>
      <c r="V3" s="83"/>
      <c r="W3" s="91" t="str">
        <f>IF(M3=0,"",M3)</f>
        <v/>
      </c>
      <c r="X3" s="27"/>
      <c r="Y3" s="30" t="s">
        <v>387</v>
      </c>
      <c r="Z3" s="28"/>
      <c r="AA3" s="4"/>
      <c r="AB3" s="8"/>
      <c r="AC3" s="7"/>
      <c r="AD3" s="27"/>
      <c r="AE3" s="31" t="s">
        <v>37</v>
      </c>
      <c r="AF3" s="83"/>
      <c r="AG3" s="91" t="str">
        <f>IF(W3=0,"",W3)</f>
        <v/>
      </c>
      <c r="AH3" s="27"/>
      <c r="AI3" s="30" t="s">
        <v>387</v>
      </c>
      <c r="AJ3" s="28"/>
      <c r="AK3" s="4"/>
      <c r="AL3" s="8"/>
      <c r="AM3" s="7"/>
      <c r="AN3" s="27"/>
      <c r="AO3" s="31" t="s">
        <v>37</v>
      </c>
      <c r="AP3" s="83"/>
      <c r="AQ3" s="91" t="str">
        <f>IF(AG3=0,"",AG3)</f>
        <v/>
      </c>
      <c r="AR3" s="27"/>
      <c r="AS3" s="30" t="s">
        <v>387</v>
      </c>
      <c r="AT3" s="28"/>
      <c r="AU3" s="4"/>
      <c r="AV3" s="8"/>
      <c r="AW3" s="7"/>
      <c r="AX3" s="27"/>
      <c r="AY3" s="31" t="s">
        <v>37</v>
      </c>
      <c r="AZ3" s="83"/>
      <c r="BA3" s="91" t="str">
        <f>IF(AQ3=0,"",AQ3)</f>
        <v/>
      </c>
      <c r="BB3" s="27"/>
      <c r="BC3" s="30" t="s">
        <v>387</v>
      </c>
      <c r="BD3" s="28"/>
      <c r="BE3" s="4"/>
      <c r="BF3" s="8"/>
      <c r="BG3" s="7"/>
      <c r="BH3" s="27"/>
    </row>
    <row r="4" spans="1:60" s="12" customFormat="1" ht="40.5" customHeight="1">
      <c r="A4" s="32" t="s">
        <v>410</v>
      </c>
      <c r="B4" s="92"/>
      <c r="C4" s="82"/>
      <c r="D4" s="27"/>
      <c r="E4" s="30" t="s">
        <v>38</v>
      </c>
      <c r="F4" s="28"/>
      <c r="G4" s="4"/>
      <c r="H4" s="44"/>
      <c r="I4" s="46" t="s">
        <v>52</v>
      </c>
      <c r="J4" s="47">
        <f>SUM(E11)</f>
        <v>3145</v>
      </c>
      <c r="K4" s="32" t="s">
        <v>410</v>
      </c>
      <c r="L4" s="92"/>
      <c r="M4" s="82" t="str">
        <f t="shared" ref="M4:M7" si="0">IF(C4=0,"",C4)</f>
        <v/>
      </c>
      <c r="N4" s="27"/>
      <c r="O4" s="30" t="s">
        <v>38</v>
      </c>
      <c r="P4" s="28"/>
      <c r="Q4" s="4"/>
      <c r="R4" s="8"/>
      <c r="S4" s="46" t="s">
        <v>52</v>
      </c>
      <c r="T4" s="47">
        <f>SUM(J4)</f>
        <v>3145</v>
      </c>
      <c r="U4" s="32" t="s">
        <v>410</v>
      </c>
      <c r="V4" s="92"/>
      <c r="W4" s="82" t="str">
        <f t="shared" ref="W4:W7" si="1">IF(M4=0,"",M4)</f>
        <v/>
      </c>
      <c r="X4" s="27"/>
      <c r="Y4" s="30" t="s">
        <v>38</v>
      </c>
      <c r="Z4" s="28"/>
      <c r="AA4" s="4"/>
      <c r="AB4" s="8"/>
      <c r="AC4" s="46" t="s">
        <v>52</v>
      </c>
      <c r="AD4" s="47">
        <f>SUM(J4)</f>
        <v>3145</v>
      </c>
      <c r="AE4" s="32" t="s">
        <v>410</v>
      </c>
      <c r="AF4" s="92"/>
      <c r="AG4" s="82" t="str">
        <f t="shared" ref="AG4:AG7" si="2">IF(W4=0,"",W4)</f>
        <v/>
      </c>
      <c r="AH4" s="27"/>
      <c r="AI4" s="30" t="s">
        <v>38</v>
      </c>
      <c r="AJ4" s="28"/>
      <c r="AK4" s="4"/>
      <c r="AL4" s="8"/>
      <c r="AM4" s="46" t="s">
        <v>52</v>
      </c>
      <c r="AN4" s="47">
        <f>SUM(J4)</f>
        <v>3145</v>
      </c>
      <c r="AO4" s="32" t="s">
        <v>410</v>
      </c>
      <c r="AP4" s="92"/>
      <c r="AQ4" s="82" t="str">
        <f t="shared" ref="AQ4:AQ7" si="3">IF(AG4=0,"",AG4)</f>
        <v/>
      </c>
      <c r="AR4" s="27"/>
      <c r="AS4" s="30" t="s">
        <v>38</v>
      </c>
      <c r="AT4" s="28"/>
      <c r="AU4" s="4"/>
      <c r="AV4" s="8"/>
      <c r="AW4" s="46" t="s">
        <v>52</v>
      </c>
      <c r="AX4" s="47">
        <f>SUM(J4)</f>
        <v>3145</v>
      </c>
      <c r="AY4" s="32" t="s">
        <v>410</v>
      </c>
      <c r="AZ4" s="92"/>
      <c r="BA4" s="82" t="str">
        <f t="shared" ref="BA4:BA7" si="4">IF(AQ4=0,"",AQ4)</f>
        <v/>
      </c>
      <c r="BB4" s="27"/>
      <c r="BC4" s="30" t="s">
        <v>38</v>
      </c>
      <c r="BD4" s="28"/>
      <c r="BE4" s="4"/>
      <c r="BF4" s="8"/>
      <c r="BG4" s="46" t="s">
        <v>52</v>
      </c>
      <c r="BH4" s="47">
        <f>SUM(J4)</f>
        <v>3145</v>
      </c>
    </row>
    <row r="5" spans="1:60" s="12" customFormat="1" ht="40.5" customHeight="1">
      <c r="A5" s="32" t="s">
        <v>411</v>
      </c>
      <c r="B5" s="92"/>
      <c r="C5" s="93"/>
      <c r="D5" s="27"/>
      <c r="E5" s="30" t="s">
        <v>49</v>
      </c>
      <c r="F5" s="28"/>
      <c r="G5" s="4"/>
      <c r="H5" s="44"/>
      <c r="I5" s="46" t="s">
        <v>51</v>
      </c>
      <c r="J5" s="47">
        <f>SUM(J11,O11,O31,T11,Y11,AD20,AI11,AN11,AS11,AX11,BC11,BH11,BH24,BH37)</f>
        <v>40675</v>
      </c>
      <c r="K5" s="32" t="s">
        <v>411</v>
      </c>
      <c r="L5" s="92"/>
      <c r="M5" s="93" t="str">
        <f t="shared" si="0"/>
        <v/>
      </c>
      <c r="N5" s="27"/>
      <c r="O5" s="30" t="s">
        <v>49</v>
      </c>
      <c r="P5" s="28"/>
      <c r="Q5" s="4"/>
      <c r="R5" s="8"/>
      <c r="S5" s="46" t="s">
        <v>51</v>
      </c>
      <c r="T5" s="47">
        <f>SUM(J5)</f>
        <v>40675</v>
      </c>
      <c r="U5" s="32" t="s">
        <v>411</v>
      </c>
      <c r="V5" s="92"/>
      <c r="W5" s="93" t="str">
        <f t="shared" si="1"/>
        <v/>
      </c>
      <c r="X5" s="27"/>
      <c r="Y5" s="30" t="s">
        <v>49</v>
      </c>
      <c r="Z5" s="28"/>
      <c r="AA5" s="4"/>
      <c r="AB5" s="8"/>
      <c r="AC5" s="46" t="s">
        <v>51</v>
      </c>
      <c r="AD5" s="47">
        <f>SUM(J5)</f>
        <v>40675</v>
      </c>
      <c r="AE5" s="32" t="s">
        <v>411</v>
      </c>
      <c r="AF5" s="92"/>
      <c r="AG5" s="93" t="str">
        <f t="shared" si="2"/>
        <v/>
      </c>
      <c r="AH5" s="27"/>
      <c r="AI5" s="30" t="s">
        <v>49</v>
      </c>
      <c r="AJ5" s="28"/>
      <c r="AK5" s="4"/>
      <c r="AL5" s="8"/>
      <c r="AM5" s="46" t="s">
        <v>51</v>
      </c>
      <c r="AN5" s="47">
        <f t="shared" ref="AN5" si="5">SUM(J5)</f>
        <v>40675</v>
      </c>
      <c r="AO5" s="32" t="s">
        <v>411</v>
      </c>
      <c r="AP5" s="92"/>
      <c r="AQ5" s="93" t="str">
        <f t="shared" si="3"/>
        <v/>
      </c>
      <c r="AR5" s="27"/>
      <c r="AS5" s="30" t="s">
        <v>49</v>
      </c>
      <c r="AT5" s="28"/>
      <c r="AU5" s="4"/>
      <c r="AV5" s="8"/>
      <c r="AW5" s="46" t="s">
        <v>51</v>
      </c>
      <c r="AX5" s="47">
        <f t="shared" ref="AX5:AX6" si="6">SUM(J5)</f>
        <v>40675</v>
      </c>
      <c r="AY5" s="32" t="s">
        <v>411</v>
      </c>
      <c r="AZ5" s="92"/>
      <c r="BA5" s="93" t="str">
        <f t="shared" si="4"/>
        <v/>
      </c>
      <c r="BB5" s="27"/>
      <c r="BC5" s="30" t="s">
        <v>49</v>
      </c>
      <c r="BD5" s="28"/>
      <c r="BE5" s="4"/>
      <c r="BF5" s="8"/>
      <c r="BG5" s="46" t="s">
        <v>51</v>
      </c>
      <c r="BH5" s="47">
        <f t="shared" ref="BH5:BH6" si="7">SUM(J5)</f>
        <v>40675</v>
      </c>
    </row>
    <row r="6" spans="1:60" s="12" customFormat="1" ht="40.5" customHeight="1">
      <c r="A6" s="32" t="s">
        <v>409</v>
      </c>
      <c r="B6" s="92"/>
      <c r="C6" s="80"/>
      <c r="D6" s="27"/>
      <c r="E6" s="50" t="s">
        <v>50</v>
      </c>
      <c r="F6" s="28"/>
      <c r="G6" s="4"/>
      <c r="H6" s="48"/>
      <c r="I6" s="45" t="s">
        <v>126</v>
      </c>
      <c r="J6" s="47">
        <f>SUM(J4:J5)</f>
        <v>43820</v>
      </c>
      <c r="K6" s="32" t="s">
        <v>409</v>
      </c>
      <c r="L6" s="92"/>
      <c r="M6" s="93" t="str">
        <f t="shared" si="0"/>
        <v/>
      </c>
      <c r="N6" s="27"/>
      <c r="O6" s="50" t="s">
        <v>50</v>
      </c>
      <c r="P6" s="28"/>
      <c r="Q6" s="4"/>
      <c r="R6" s="29"/>
      <c r="S6" s="45" t="s">
        <v>126</v>
      </c>
      <c r="T6" s="47">
        <f>SUM(J6)</f>
        <v>43820</v>
      </c>
      <c r="U6" s="32" t="s">
        <v>409</v>
      </c>
      <c r="V6" s="92"/>
      <c r="W6" s="93" t="str">
        <f t="shared" si="1"/>
        <v/>
      </c>
      <c r="X6" s="27"/>
      <c r="Y6" s="30" t="s">
        <v>50</v>
      </c>
      <c r="Z6" s="28"/>
      <c r="AA6" s="4"/>
      <c r="AB6" s="29"/>
      <c r="AC6" s="45" t="s">
        <v>126</v>
      </c>
      <c r="AD6" s="47">
        <f>SUM(J6)</f>
        <v>43820</v>
      </c>
      <c r="AE6" s="32" t="s">
        <v>409</v>
      </c>
      <c r="AF6" s="92"/>
      <c r="AG6" s="93" t="str">
        <f t="shared" si="2"/>
        <v/>
      </c>
      <c r="AH6" s="27"/>
      <c r="AI6" s="30" t="s">
        <v>50</v>
      </c>
      <c r="AJ6" s="28"/>
      <c r="AK6" s="4"/>
      <c r="AL6" s="29"/>
      <c r="AM6" s="45" t="s">
        <v>126</v>
      </c>
      <c r="AN6" s="47">
        <f>SUM(J6)</f>
        <v>43820</v>
      </c>
      <c r="AO6" s="32" t="s">
        <v>409</v>
      </c>
      <c r="AP6" s="92"/>
      <c r="AQ6" s="93" t="str">
        <f t="shared" si="3"/>
        <v/>
      </c>
      <c r="AR6" s="27"/>
      <c r="AS6" s="30" t="s">
        <v>50</v>
      </c>
      <c r="AT6" s="28"/>
      <c r="AU6" s="4"/>
      <c r="AV6" s="29"/>
      <c r="AW6" s="45" t="s">
        <v>126</v>
      </c>
      <c r="AX6" s="47">
        <f t="shared" si="6"/>
        <v>43820</v>
      </c>
      <c r="AY6" s="32" t="s">
        <v>409</v>
      </c>
      <c r="AZ6" s="92"/>
      <c r="BA6" s="93" t="str">
        <f t="shared" si="4"/>
        <v/>
      </c>
      <c r="BB6" s="27"/>
      <c r="BC6" s="30" t="s">
        <v>50</v>
      </c>
      <c r="BD6" s="28"/>
      <c r="BE6" s="4"/>
      <c r="BF6" s="29"/>
      <c r="BG6" s="45" t="s">
        <v>126</v>
      </c>
      <c r="BH6" s="47">
        <f t="shared" si="7"/>
        <v>43820</v>
      </c>
    </row>
    <row r="7" spans="1:60" s="12" customFormat="1" ht="40.5" customHeight="1" thickBot="1">
      <c r="A7" s="33" t="s">
        <v>412</v>
      </c>
      <c r="B7" s="84"/>
      <c r="C7" s="85">
        <f>SUM(D52,I52,N26,N52,S52,AC16,AC52,AH52,AM52,AR52,AW52,BB52,BG19,BG32,BG52)</f>
        <v>0</v>
      </c>
      <c r="D7" s="27"/>
      <c r="E7" s="50"/>
      <c r="F7" s="28"/>
      <c r="G7" s="4"/>
      <c r="H7" s="48"/>
      <c r="I7" s="45"/>
      <c r="J7" s="47"/>
      <c r="K7" s="33" t="s">
        <v>412</v>
      </c>
      <c r="L7" s="84"/>
      <c r="M7" s="81" t="str">
        <f t="shared" si="0"/>
        <v/>
      </c>
      <c r="N7" s="27"/>
      <c r="O7" s="50"/>
      <c r="P7" s="28"/>
      <c r="Q7" s="4"/>
      <c r="R7" s="29"/>
      <c r="S7" s="45"/>
      <c r="T7" s="47"/>
      <c r="U7" s="33" t="s">
        <v>412</v>
      </c>
      <c r="V7" s="84"/>
      <c r="W7" s="81" t="str">
        <f t="shared" si="1"/>
        <v/>
      </c>
      <c r="X7" s="27"/>
      <c r="Y7" s="30"/>
      <c r="Z7" s="28"/>
      <c r="AA7" s="4"/>
      <c r="AB7" s="29"/>
      <c r="AC7" s="45"/>
      <c r="AD7" s="47"/>
      <c r="AE7" s="33" t="s">
        <v>412</v>
      </c>
      <c r="AF7" s="84"/>
      <c r="AG7" s="81" t="str">
        <f t="shared" si="2"/>
        <v/>
      </c>
      <c r="AH7" s="27"/>
      <c r="AI7" s="30"/>
      <c r="AJ7" s="28"/>
      <c r="AK7" s="4"/>
      <c r="AL7" s="29"/>
      <c r="AM7" s="45"/>
      <c r="AN7" s="47"/>
      <c r="AO7" s="33" t="s">
        <v>412</v>
      </c>
      <c r="AP7" s="84"/>
      <c r="AQ7" s="81" t="str">
        <f t="shared" si="3"/>
        <v/>
      </c>
      <c r="AR7" s="27"/>
      <c r="AS7" s="30"/>
      <c r="AT7" s="28"/>
      <c r="AU7" s="4"/>
      <c r="AV7" s="29"/>
      <c r="AW7" s="45"/>
      <c r="AX7" s="47"/>
      <c r="AY7" s="33" t="s">
        <v>412</v>
      </c>
      <c r="AZ7" s="84"/>
      <c r="BA7" s="81" t="str">
        <f t="shared" si="4"/>
        <v/>
      </c>
      <c r="BB7" s="27"/>
      <c r="BC7" s="30"/>
      <c r="BD7" s="28"/>
      <c r="BE7" s="4"/>
      <c r="BF7" s="29"/>
      <c r="BG7" s="45"/>
      <c r="BH7" s="47"/>
    </row>
    <row r="8" spans="1:60" s="12" customFormat="1" ht="15.75" customHeight="1">
      <c r="A8" s="4"/>
      <c r="C8" s="8"/>
      <c r="D8" s="27"/>
      <c r="E8" s="27"/>
      <c r="G8" s="4"/>
      <c r="H8" s="8"/>
      <c r="I8" s="27"/>
      <c r="J8" s="27"/>
      <c r="M8" s="13"/>
      <c r="N8" s="87"/>
      <c r="O8" s="87"/>
      <c r="R8" s="13"/>
      <c r="S8" s="87"/>
      <c r="T8" s="87"/>
      <c r="W8" s="13"/>
      <c r="X8" s="87"/>
      <c r="Y8" s="87"/>
      <c r="Z8" s="14"/>
      <c r="AA8" s="14"/>
      <c r="AB8" s="13"/>
      <c r="AC8" s="87"/>
      <c r="AD8" s="87"/>
      <c r="AE8" s="4"/>
      <c r="AG8" s="8"/>
      <c r="AH8" s="27"/>
      <c r="AI8" s="27"/>
      <c r="AK8" s="4"/>
      <c r="AL8" s="8"/>
      <c r="AM8" s="27"/>
      <c r="AN8" s="27"/>
      <c r="AO8" s="4"/>
      <c r="AQ8" s="8"/>
      <c r="AR8" s="27"/>
      <c r="AS8" s="27"/>
      <c r="AU8" s="4"/>
      <c r="AV8" s="8"/>
      <c r="AW8" s="27"/>
      <c r="AX8" s="27"/>
      <c r="AY8" s="4"/>
      <c r="BA8" s="8"/>
      <c r="BB8" s="27"/>
      <c r="BC8" s="27"/>
      <c r="BE8" s="4"/>
      <c r="BF8" s="8"/>
      <c r="BG8" s="27"/>
      <c r="BH8" s="27"/>
    </row>
    <row r="9" spans="1:60" s="15" customFormat="1" ht="38.25" customHeight="1">
      <c r="A9" s="119" t="s">
        <v>2</v>
      </c>
      <c r="B9" s="120"/>
      <c r="C9" s="114" t="s">
        <v>16</v>
      </c>
      <c r="D9" s="121"/>
      <c r="E9" s="115"/>
      <c r="F9" s="119" t="s">
        <v>7</v>
      </c>
      <c r="G9" s="120"/>
      <c r="H9" s="114" t="s">
        <v>15</v>
      </c>
      <c r="I9" s="121"/>
      <c r="J9" s="115"/>
      <c r="K9" s="119" t="s">
        <v>12</v>
      </c>
      <c r="L9" s="120"/>
      <c r="M9" s="114" t="s">
        <v>78</v>
      </c>
      <c r="N9" s="121"/>
      <c r="O9" s="115"/>
      <c r="P9" s="119" t="s">
        <v>22</v>
      </c>
      <c r="Q9" s="120"/>
      <c r="R9" s="114" t="s">
        <v>77</v>
      </c>
      <c r="S9" s="121"/>
      <c r="T9" s="115"/>
      <c r="U9" s="119" t="s">
        <v>24</v>
      </c>
      <c r="V9" s="120"/>
      <c r="W9" s="114" t="s">
        <v>75</v>
      </c>
      <c r="X9" s="121"/>
      <c r="Y9" s="115"/>
      <c r="Z9" s="119" t="s">
        <v>24</v>
      </c>
      <c r="AA9" s="123"/>
      <c r="AB9" s="122" t="s">
        <v>75</v>
      </c>
      <c r="AC9" s="121"/>
      <c r="AD9" s="115"/>
      <c r="AE9" s="119" t="s">
        <v>70</v>
      </c>
      <c r="AF9" s="120"/>
      <c r="AG9" s="114" t="s">
        <v>74</v>
      </c>
      <c r="AH9" s="121"/>
      <c r="AI9" s="115"/>
      <c r="AJ9" s="119" t="s">
        <v>73</v>
      </c>
      <c r="AK9" s="120"/>
      <c r="AL9" s="114" t="s">
        <v>94</v>
      </c>
      <c r="AM9" s="121"/>
      <c r="AN9" s="115"/>
      <c r="AO9" s="119" t="s">
        <v>88</v>
      </c>
      <c r="AP9" s="120"/>
      <c r="AQ9" s="114" t="s">
        <v>93</v>
      </c>
      <c r="AR9" s="121"/>
      <c r="AS9" s="115"/>
      <c r="AT9" s="119" t="s">
        <v>91</v>
      </c>
      <c r="AU9" s="120"/>
      <c r="AV9" s="114" t="s">
        <v>95</v>
      </c>
      <c r="AW9" s="121"/>
      <c r="AX9" s="115"/>
      <c r="AY9" s="119" t="s">
        <v>101</v>
      </c>
      <c r="AZ9" s="120"/>
      <c r="BA9" s="114" t="s">
        <v>106</v>
      </c>
      <c r="BB9" s="121"/>
      <c r="BC9" s="115"/>
      <c r="BD9" s="119" t="s">
        <v>102</v>
      </c>
      <c r="BE9" s="120"/>
      <c r="BF9" s="86" t="s">
        <v>401</v>
      </c>
      <c r="BG9" s="86"/>
      <c r="BH9" s="86"/>
    </row>
    <row r="10" spans="1:60" s="15" customFormat="1" ht="38.25" customHeight="1">
      <c r="A10" s="89"/>
      <c r="B10" s="89"/>
      <c r="C10" s="62" t="s">
        <v>1</v>
      </c>
      <c r="D10" s="72" t="s">
        <v>0</v>
      </c>
      <c r="E10" s="63"/>
      <c r="F10" s="89"/>
      <c r="G10" s="89"/>
      <c r="H10" s="62" t="s">
        <v>1</v>
      </c>
      <c r="I10" s="72" t="s">
        <v>0</v>
      </c>
      <c r="J10" s="63"/>
      <c r="K10" s="89"/>
      <c r="L10" s="89"/>
      <c r="M10" s="62" t="s">
        <v>1</v>
      </c>
      <c r="N10" s="72" t="s">
        <v>0</v>
      </c>
      <c r="O10" s="63"/>
      <c r="P10" s="89"/>
      <c r="Q10" s="89"/>
      <c r="R10" s="62" t="s">
        <v>1</v>
      </c>
      <c r="S10" s="72" t="s">
        <v>0</v>
      </c>
      <c r="T10" s="63"/>
      <c r="U10" s="89"/>
      <c r="V10" s="89"/>
      <c r="W10" s="62" t="s">
        <v>1</v>
      </c>
      <c r="X10" s="72" t="s">
        <v>0</v>
      </c>
      <c r="Y10" s="63"/>
      <c r="Z10" s="64" t="s">
        <v>358</v>
      </c>
      <c r="AA10" s="56" t="s">
        <v>130</v>
      </c>
      <c r="AB10" s="62" t="s">
        <v>1</v>
      </c>
      <c r="AC10" s="72" t="s">
        <v>0</v>
      </c>
      <c r="AD10" s="63"/>
      <c r="AE10" s="89"/>
      <c r="AF10" s="89"/>
      <c r="AG10" s="62" t="s">
        <v>1</v>
      </c>
      <c r="AH10" s="72" t="s">
        <v>0</v>
      </c>
      <c r="AI10" s="63"/>
      <c r="AJ10" s="89"/>
      <c r="AK10" s="89"/>
      <c r="AL10" s="62" t="s">
        <v>1</v>
      </c>
      <c r="AM10" s="72" t="s">
        <v>0</v>
      </c>
      <c r="AN10" s="63"/>
      <c r="AO10" s="89"/>
      <c r="AP10" s="89"/>
      <c r="AQ10" s="62" t="s">
        <v>1</v>
      </c>
      <c r="AR10" s="72" t="s">
        <v>0</v>
      </c>
      <c r="AS10" s="63"/>
      <c r="AT10" s="89"/>
      <c r="AU10" s="89"/>
      <c r="AV10" s="62" t="s">
        <v>1</v>
      </c>
      <c r="AW10" s="72" t="s">
        <v>0</v>
      </c>
      <c r="AX10" s="63"/>
      <c r="AY10" s="89"/>
      <c r="AZ10" s="89"/>
      <c r="BA10" s="62" t="s">
        <v>1</v>
      </c>
      <c r="BB10" s="72" t="s">
        <v>0</v>
      </c>
      <c r="BC10" s="63"/>
      <c r="BD10" s="89"/>
      <c r="BE10" s="89"/>
      <c r="BF10" s="62" t="s">
        <v>1</v>
      </c>
      <c r="BG10" s="72" t="s">
        <v>0</v>
      </c>
      <c r="BH10" s="63"/>
    </row>
    <row r="11" spans="1:60" ht="38.25" customHeight="1">
      <c r="A11" s="58" t="s">
        <v>316</v>
      </c>
      <c r="B11" s="56" t="s">
        <v>130</v>
      </c>
      <c r="C11" s="57" t="s">
        <v>4</v>
      </c>
      <c r="D11" s="74"/>
      <c r="E11" s="94">
        <f>SUM(E12:E51)</f>
        <v>3145</v>
      </c>
      <c r="F11" s="58" t="s">
        <v>333</v>
      </c>
      <c r="G11" s="56" t="s">
        <v>130</v>
      </c>
      <c r="H11" s="60" t="s">
        <v>440</v>
      </c>
      <c r="I11" s="74"/>
      <c r="J11" s="95">
        <f>SUM(J12:J51)</f>
        <v>2300</v>
      </c>
      <c r="K11" s="58" t="s">
        <v>340</v>
      </c>
      <c r="L11" s="61" t="s">
        <v>130</v>
      </c>
      <c r="M11" s="57" t="s">
        <v>441</v>
      </c>
      <c r="N11" s="74"/>
      <c r="O11" s="94">
        <f>SUM(O12:O25)</f>
        <v>567</v>
      </c>
      <c r="P11" s="58" t="s">
        <v>366</v>
      </c>
      <c r="Q11" s="56" t="s">
        <v>130</v>
      </c>
      <c r="R11" s="57" t="s">
        <v>442</v>
      </c>
      <c r="S11" s="74"/>
      <c r="T11" s="96">
        <f>SUM(T12:T51)</f>
        <v>3874</v>
      </c>
      <c r="U11" s="58" t="s">
        <v>358</v>
      </c>
      <c r="V11" s="56" t="s">
        <v>130</v>
      </c>
      <c r="W11" s="57" t="s">
        <v>27</v>
      </c>
      <c r="X11" s="74"/>
      <c r="Y11" s="96">
        <f>SUM(Y12:Y52,AD11:AD15)</f>
        <v>8732</v>
      </c>
      <c r="Z11" s="65">
        <v>42</v>
      </c>
      <c r="AA11" s="97" t="s">
        <v>164</v>
      </c>
      <c r="AB11" s="98" t="s">
        <v>403</v>
      </c>
      <c r="AC11" s="72"/>
      <c r="AD11" s="111">
        <v>255</v>
      </c>
      <c r="AE11" s="58" t="s">
        <v>357</v>
      </c>
      <c r="AF11" s="56" t="s">
        <v>130</v>
      </c>
      <c r="AG11" s="57" t="s">
        <v>71</v>
      </c>
      <c r="AH11" s="74"/>
      <c r="AI11" s="94">
        <f>SUM(AI12:AI51)</f>
        <v>4082</v>
      </c>
      <c r="AJ11" s="58" t="s">
        <v>360</v>
      </c>
      <c r="AK11" s="56" t="s">
        <v>130</v>
      </c>
      <c r="AL11" s="57" t="s">
        <v>82</v>
      </c>
      <c r="AM11" s="74"/>
      <c r="AN11" s="95">
        <f>SUM(AN12:AN51)</f>
        <v>3652</v>
      </c>
      <c r="AO11" s="58" t="s">
        <v>361</v>
      </c>
      <c r="AP11" s="56" t="s">
        <v>130</v>
      </c>
      <c r="AQ11" s="57" t="s">
        <v>464</v>
      </c>
      <c r="AR11" s="74"/>
      <c r="AS11" s="94">
        <f>SUM(AS12:AS51)</f>
        <v>5072</v>
      </c>
      <c r="AT11" s="58" t="s">
        <v>362</v>
      </c>
      <c r="AU11" s="56" t="s">
        <v>130</v>
      </c>
      <c r="AV11" s="57" t="s">
        <v>92</v>
      </c>
      <c r="AW11" s="74"/>
      <c r="AX11" s="99">
        <f>SUM(AX12:AX51)</f>
        <v>4604</v>
      </c>
      <c r="AY11" s="58" t="s">
        <v>363</v>
      </c>
      <c r="AZ11" s="56" t="s">
        <v>130</v>
      </c>
      <c r="BA11" s="57" t="s">
        <v>103</v>
      </c>
      <c r="BB11" s="74"/>
      <c r="BC11" s="94">
        <f>SUM(BC12:BC51)</f>
        <v>1603</v>
      </c>
      <c r="BD11" s="58" t="s">
        <v>367</v>
      </c>
      <c r="BE11" s="56" t="s">
        <v>130</v>
      </c>
      <c r="BF11" s="59" t="s">
        <v>105</v>
      </c>
      <c r="BG11" s="74"/>
      <c r="BH11" s="95">
        <f>SUM(BH12:BH18)</f>
        <v>252</v>
      </c>
    </row>
    <row r="12" spans="1:60" ht="38.25" customHeight="1">
      <c r="A12" s="55">
        <v>1</v>
      </c>
      <c r="B12" s="56" t="s">
        <v>3</v>
      </c>
      <c r="C12" s="98" t="s">
        <v>317</v>
      </c>
      <c r="D12" s="72"/>
      <c r="E12" s="111">
        <v>140</v>
      </c>
      <c r="F12" s="55">
        <v>1</v>
      </c>
      <c r="G12" s="97" t="s">
        <v>334</v>
      </c>
      <c r="H12" s="98" t="s">
        <v>6</v>
      </c>
      <c r="I12" s="72"/>
      <c r="J12" s="111">
        <v>42</v>
      </c>
      <c r="K12" s="67">
        <v>1</v>
      </c>
      <c r="L12" s="100" t="s">
        <v>341</v>
      </c>
      <c r="M12" s="98" t="s">
        <v>342</v>
      </c>
      <c r="N12" s="72"/>
      <c r="O12" s="111">
        <v>135</v>
      </c>
      <c r="P12" s="55">
        <v>1</v>
      </c>
      <c r="Q12" s="97" t="s">
        <v>23</v>
      </c>
      <c r="R12" s="98" t="s">
        <v>55</v>
      </c>
      <c r="S12" s="72"/>
      <c r="T12" s="111">
        <v>116</v>
      </c>
      <c r="U12" s="55">
        <v>1</v>
      </c>
      <c r="V12" s="97" t="s">
        <v>134</v>
      </c>
      <c r="W12" s="98" t="s">
        <v>135</v>
      </c>
      <c r="X12" s="72"/>
      <c r="Y12" s="111">
        <v>238</v>
      </c>
      <c r="Z12" s="65">
        <v>43</v>
      </c>
      <c r="AA12" s="97" t="s">
        <v>140</v>
      </c>
      <c r="AB12" s="98" t="s">
        <v>408</v>
      </c>
      <c r="AC12" s="72"/>
      <c r="AD12" s="111">
        <v>165</v>
      </c>
      <c r="AE12" s="55">
        <v>1</v>
      </c>
      <c r="AF12" s="97" t="s">
        <v>183</v>
      </c>
      <c r="AG12" s="98" t="s">
        <v>197</v>
      </c>
      <c r="AH12" s="72"/>
      <c r="AI12" s="111">
        <v>187</v>
      </c>
      <c r="AJ12" s="55">
        <v>1</v>
      </c>
      <c r="AK12" s="97" t="s">
        <v>140</v>
      </c>
      <c r="AL12" s="98" t="s">
        <v>222</v>
      </c>
      <c r="AM12" s="72"/>
      <c r="AN12" s="111">
        <v>192</v>
      </c>
      <c r="AO12" s="55">
        <v>1</v>
      </c>
      <c r="AP12" s="97" t="s">
        <v>134</v>
      </c>
      <c r="AQ12" s="98" t="s">
        <v>96</v>
      </c>
      <c r="AR12" s="72"/>
      <c r="AS12" s="111">
        <v>325</v>
      </c>
      <c r="AT12" s="55">
        <v>1</v>
      </c>
      <c r="AU12" s="97" t="s">
        <v>243</v>
      </c>
      <c r="AV12" s="98" t="s">
        <v>250</v>
      </c>
      <c r="AW12" s="72"/>
      <c r="AX12" s="111">
        <v>115</v>
      </c>
      <c r="AY12" s="55">
        <v>1</v>
      </c>
      <c r="AZ12" s="97" t="s">
        <v>270</v>
      </c>
      <c r="BA12" s="98" t="s">
        <v>279</v>
      </c>
      <c r="BB12" s="72"/>
      <c r="BC12" s="111">
        <v>126</v>
      </c>
      <c r="BD12" s="55">
        <v>1</v>
      </c>
      <c r="BE12" s="97" t="s">
        <v>308</v>
      </c>
      <c r="BF12" s="98" t="s">
        <v>309</v>
      </c>
      <c r="BG12" s="72"/>
      <c r="BH12" s="111">
        <v>150</v>
      </c>
    </row>
    <row r="13" spans="1:60" ht="38.25" customHeight="1">
      <c r="A13" s="55">
        <v>2</v>
      </c>
      <c r="B13" s="56" t="s">
        <v>3</v>
      </c>
      <c r="C13" s="98" t="s">
        <v>318</v>
      </c>
      <c r="D13" s="72"/>
      <c r="E13" s="111">
        <v>189</v>
      </c>
      <c r="F13" s="55">
        <v>2</v>
      </c>
      <c r="G13" s="97" t="s">
        <v>334</v>
      </c>
      <c r="H13" s="98" t="s">
        <v>39</v>
      </c>
      <c r="I13" s="72"/>
      <c r="J13" s="111">
        <v>138</v>
      </c>
      <c r="K13" s="67">
        <v>2</v>
      </c>
      <c r="L13" s="100" t="s">
        <v>341</v>
      </c>
      <c r="M13" s="98" t="s">
        <v>421</v>
      </c>
      <c r="N13" s="72"/>
      <c r="O13" s="111">
        <v>72</v>
      </c>
      <c r="P13" s="55">
        <v>2</v>
      </c>
      <c r="Q13" s="97" t="s">
        <v>23</v>
      </c>
      <c r="R13" s="98" t="s">
        <v>429</v>
      </c>
      <c r="S13" s="72"/>
      <c r="T13" s="111">
        <v>127</v>
      </c>
      <c r="U13" s="55">
        <v>2</v>
      </c>
      <c r="V13" s="97" t="s">
        <v>136</v>
      </c>
      <c r="W13" s="98" t="s">
        <v>137</v>
      </c>
      <c r="X13" s="72"/>
      <c r="Y13" s="111">
        <v>386</v>
      </c>
      <c r="Z13" s="65">
        <v>44</v>
      </c>
      <c r="AA13" s="97" t="s">
        <v>146</v>
      </c>
      <c r="AB13" s="98" t="s">
        <v>471</v>
      </c>
      <c r="AC13" s="72"/>
      <c r="AD13" s="111">
        <v>240</v>
      </c>
      <c r="AE13" s="55">
        <v>2</v>
      </c>
      <c r="AF13" s="97" t="s">
        <v>183</v>
      </c>
      <c r="AG13" s="98" t="s">
        <v>198</v>
      </c>
      <c r="AH13" s="72"/>
      <c r="AI13" s="111">
        <v>245</v>
      </c>
      <c r="AJ13" s="55">
        <v>2</v>
      </c>
      <c r="AK13" s="97" t="s">
        <v>140</v>
      </c>
      <c r="AL13" s="98" t="s">
        <v>223</v>
      </c>
      <c r="AM13" s="72"/>
      <c r="AN13" s="111">
        <v>93</v>
      </c>
      <c r="AO13" s="55">
        <v>2</v>
      </c>
      <c r="AP13" s="97" t="s">
        <v>134</v>
      </c>
      <c r="AQ13" s="98" t="s">
        <v>443</v>
      </c>
      <c r="AR13" s="72"/>
      <c r="AS13" s="111">
        <v>358</v>
      </c>
      <c r="AT13" s="55">
        <v>2</v>
      </c>
      <c r="AU13" s="97" t="s">
        <v>251</v>
      </c>
      <c r="AV13" s="98" t="s">
        <v>380</v>
      </c>
      <c r="AW13" s="72"/>
      <c r="AX13" s="111">
        <v>575</v>
      </c>
      <c r="AY13" s="55">
        <v>2</v>
      </c>
      <c r="AZ13" s="97" t="s">
        <v>270</v>
      </c>
      <c r="BA13" s="98" t="s">
        <v>280</v>
      </c>
      <c r="BB13" s="72"/>
      <c r="BC13" s="111">
        <v>23</v>
      </c>
      <c r="BD13" s="55">
        <v>2</v>
      </c>
      <c r="BE13" s="97" t="s">
        <v>310</v>
      </c>
      <c r="BF13" s="98" t="s">
        <v>311</v>
      </c>
      <c r="BG13" s="72"/>
      <c r="BH13" s="111">
        <v>0</v>
      </c>
    </row>
    <row r="14" spans="1:60" ht="38.25" customHeight="1">
      <c r="A14" s="55">
        <v>3</v>
      </c>
      <c r="B14" s="56" t="s">
        <v>3</v>
      </c>
      <c r="C14" s="98" t="s">
        <v>319</v>
      </c>
      <c r="D14" s="72"/>
      <c r="E14" s="111">
        <v>125</v>
      </c>
      <c r="F14" s="55">
        <v>3</v>
      </c>
      <c r="G14" s="97" t="s">
        <v>334</v>
      </c>
      <c r="H14" s="98" t="s">
        <v>40</v>
      </c>
      <c r="I14" s="72"/>
      <c r="J14" s="111">
        <v>168</v>
      </c>
      <c r="K14" s="67">
        <v>3</v>
      </c>
      <c r="L14" s="100" t="s">
        <v>341</v>
      </c>
      <c r="M14" s="98" t="s">
        <v>13</v>
      </c>
      <c r="N14" s="72"/>
      <c r="O14" s="111">
        <v>42</v>
      </c>
      <c r="P14" s="55">
        <v>3</v>
      </c>
      <c r="Q14" s="97" t="s">
        <v>23</v>
      </c>
      <c r="R14" s="98" t="s">
        <v>430</v>
      </c>
      <c r="S14" s="72"/>
      <c r="T14" s="111">
        <v>185</v>
      </c>
      <c r="U14" s="55">
        <v>3</v>
      </c>
      <c r="V14" s="97" t="s">
        <v>138</v>
      </c>
      <c r="W14" s="98" t="s">
        <v>139</v>
      </c>
      <c r="X14" s="72"/>
      <c r="Y14" s="111">
        <v>232</v>
      </c>
      <c r="Z14" s="65">
        <v>45</v>
      </c>
      <c r="AA14" s="97" t="s">
        <v>144</v>
      </c>
      <c r="AB14" s="98" t="s">
        <v>474</v>
      </c>
      <c r="AC14" s="72"/>
      <c r="AD14" s="111">
        <v>96</v>
      </c>
      <c r="AE14" s="55">
        <v>3</v>
      </c>
      <c r="AF14" s="97" t="s">
        <v>183</v>
      </c>
      <c r="AG14" s="98" t="s">
        <v>199</v>
      </c>
      <c r="AH14" s="72"/>
      <c r="AI14" s="111">
        <v>219</v>
      </c>
      <c r="AJ14" s="55">
        <v>3</v>
      </c>
      <c r="AK14" s="97" t="s">
        <v>140</v>
      </c>
      <c r="AL14" s="98" t="s">
        <v>224</v>
      </c>
      <c r="AM14" s="72"/>
      <c r="AN14" s="111">
        <v>296</v>
      </c>
      <c r="AO14" s="55">
        <v>3</v>
      </c>
      <c r="AP14" s="97" t="s">
        <v>84</v>
      </c>
      <c r="AQ14" s="98" t="s">
        <v>444</v>
      </c>
      <c r="AR14" s="72"/>
      <c r="AS14" s="111">
        <v>214</v>
      </c>
      <c r="AT14" s="55">
        <v>3</v>
      </c>
      <c r="AU14" s="97" t="s">
        <v>243</v>
      </c>
      <c r="AV14" s="98" t="s">
        <v>252</v>
      </c>
      <c r="AW14" s="72"/>
      <c r="AX14" s="111">
        <v>185</v>
      </c>
      <c r="AY14" s="55">
        <v>3</v>
      </c>
      <c r="AZ14" s="97" t="s">
        <v>270</v>
      </c>
      <c r="BA14" s="98" t="s">
        <v>281</v>
      </c>
      <c r="BB14" s="72"/>
      <c r="BC14" s="111">
        <v>230</v>
      </c>
      <c r="BD14" s="55">
        <v>3</v>
      </c>
      <c r="BE14" s="97" t="s">
        <v>312</v>
      </c>
      <c r="BF14" s="98" t="s">
        <v>313</v>
      </c>
      <c r="BG14" s="72"/>
      <c r="BH14" s="111">
        <v>22</v>
      </c>
    </row>
    <row r="15" spans="1:60" ht="38.25" customHeight="1">
      <c r="A15" s="55">
        <v>4</v>
      </c>
      <c r="B15" s="56" t="s">
        <v>3</v>
      </c>
      <c r="C15" s="98" t="s">
        <v>320</v>
      </c>
      <c r="D15" s="72"/>
      <c r="E15" s="111">
        <v>187</v>
      </c>
      <c r="F15" s="55">
        <v>4</v>
      </c>
      <c r="G15" s="97" t="s">
        <v>335</v>
      </c>
      <c r="H15" s="98" t="s">
        <v>41</v>
      </c>
      <c r="I15" s="72"/>
      <c r="J15" s="111">
        <v>193</v>
      </c>
      <c r="K15" s="67">
        <v>4</v>
      </c>
      <c r="L15" s="100" t="s">
        <v>343</v>
      </c>
      <c r="M15" s="98" t="s">
        <v>422</v>
      </c>
      <c r="N15" s="72"/>
      <c r="O15" s="111">
        <v>72</v>
      </c>
      <c r="P15" s="55">
        <v>4</v>
      </c>
      <c r="Q15" s="97" t="s">
        <v>131</v>
      </c>
      <c r="R15" s="98" t="s">
        <v>431</v>
      </c>
      <c r="S15" s="72"/>
      <c r="T15" s="111">
        <v>368</v>
      </c>
      <c r="U15" s="55">
        <v>4</v>
      </c>
      <c r="V15" s="97" t="s">
        <v>140</v>
      </c>
      <c r="W15" s="98" t="s">
        <v>141</v>
      </c>
      <c r="X15" s="72"/>
      <c r="Y15" s="111">
        <v>218</v>
      </c>
      <c r="Z15" s="65">
        <v>46</v>
      </c>
      <c r="AA15" s="97" t="s">
        <v>144</v>
      </c>
      <c r="AB15" s="98" t="s">
        <v>483</v>
      </c>
      <c r="AC15" s="72"/>
      <c r="AD15" s="111">
        <v>100</v>
      </c>
      <c r="AE15" s="55">
        <v>4</v>
      </c>
      <c r="AF15" s="97" t="s">
        <v>183</v>
      </c>
      <c r="AG15" s="98" t="s">
        <v>200</v>
      </c>
      <c r="AH15" s="72"/>
      <c r="AI15" s="111">
        <v>210</v>
      </c>
      <c r="AJ15" s="55">
        <v>4</v>
      </c>
      <c r="AK15" s="97" t="s">
        <v>225</v>
      </c>
      <c r="AL15" s="98" t="s">
        <v>226</v>
      </c>
      <c r="AM15" s="72"/>
      <c r="AN15" s="111">
        <v>180</v>
      </c>
      <c r="AO15" s="55">
        <v>4</v>
      </c>
      <c r="AP15" s="97" t="s">
        <v>245</v>
      </c>
      <c r="AQ15" s="98" t="s">
        <v>445</v>
      </c>
      <c r="AR15" s="72"/>
      <c r="AS15" s="111">
        <v>204</v>
      </c>
      <c r="AT15" s="55">
        <v>4</v>
      </c>
      <c r="AU15" s="97" t="s">
        <v>243</v>
      </c>
      <c r="AV15" s="98" t="s">
        <v>253</v>
      </c>
      <c r="AW15" s="72"/>
      <c r="AX15" s="111">
        <v>185</v>
      </c>
      <c r="AY15" s="55">
        <v>4</v>
      </c>
      <c r="AZ15" s="97" t="s">
        <v>270</v>
      </c>
      <c r="BA15" s="98" t="s">
        <v>282</v>
      </c>
      <c r="BB15" s="72"/>
      <c r="BC15" s="111">
        <v>129</v>
      </c>
      <c r="BD15" s="55">
        <v>4</v>
      </c>
      <c r="BE15" s="97" t="s">
        <v>312</v>
      </c>
      <c r="BF15" s="98" t="s">
        <v>314</v>
      </c>
      <c r="BG15" s="72"/>
      <c r="BH15" s="111">
        <v>65</v>
      </c>
    </row>
    <row r="16" spans="1:60" ht="38.25" customHeight="1">
      <c r="A16" s="55">
        <v>5</v>
      </c>
      <c r="B16" s="56" t="s">
        <v>3</v>
      </c>
      <c r="C16" s="98" t="s">
        <v>321</v>
      </c>
      <c r="D16" s="72"/>
      <c r="E16" s="111">
        <v>78</v>
      </c>
      <c r="F16" s="55">
        <v>5</v>
      </c>
      <c r="G16" s="97" t="s">
        <v>336</v>
      </c>
      <c r="H16" s="98" t="s">
        <v>42</v>
      </c>
      <c r="I16" s="72"/>
      <c r="J16" s="111">
        <v>94</v>
      </c>
      <c r="K16" s="67">
        <v>5</v>
      </c>
      <c r="L16" s="100" t="s">
        <v>343</v>
      </c>
      <c r="M16" s="98" t="s">
        <v>423</v>
      </c>
      <c r="N16" s="72"/>
      <c r="O16" s="111">
        <v>96</v>
      </c>
      <c r="P16" s="55">
        <v>5</v>
      </c>
      <c r="Q16" s="97" t="s">
        <v>132</v>
      </c>
      <c r="R16" s="98" t="s">
        <v>432</v>
      </c>
      <c r="S16" s="72"/>
      <c r="T16" s="111">
        <v>302</v>
      </c>
      <c r="U16" s="55">
        <v>5</v>
      </c>
      <c r="V16" s="97" t="s">
        <v>140</v>
      </c>
      <c r="W16" s="98" t="s">
        <v>407</v>
      </c>
      <c r="X16" s="72"/>
      <c r="Y16" s="111">
        <v>165</v>
      </c>
      <c r="Z16" s="77"/>
      <c r="AA16" s="68"/>
      <c r="AB16" s="69" t="s">
        <v>26</v>
      </c>
      <c r="AC16" s="114">
        <f>SUM(X53:Y54)</f>
        <v>0</v>
      </c>
      <c r="AD16" s="115"/>
      <c r="AE16" s="55">
        <v>5</v>
      </c>
      <c r="AF16" s="97" t="s">
        <v>183</v>
      </c>
      <c r="AG16" s="98" t="s">
        <v>201</v>
      </c>
      <c r="AH16" s="72"/>
      <c r="AI16" s="111">
        <v>95</v>
      </c>
      <c r="AJ16" s="55">
        <v>5</v>
      </c>
      <c r="AK16" s="97" t="s">
        <v>225</v>
      </c>
      <c r="AL16" s="98" t="s">
        <v>227</v>
      </c>
      <c r="AM16" s="72"/>
      <c r="AN16" s="111">
        <v>250</v>
      </c>
      <c r="AO16" s="55">
        <v>5</v>
      </c>
      <c r="AP16" s="97" t="s">
        <v>245</v>
      </c>
      <c r="AQ16" s="98" t="s">
        <v>446</v>
      </c>
      <c r="AR16" s="72"/>
      <c r="AS16" s="111">
        <v>200</v>
      </c>
      <c r="AT16" s="55">
        <v>5</v>
      </c>
      <c r="AU16" s="97" t="s">
        <v>243</v>
      </c>
      <c r="AV16" s="98" t="s">
        <v>254</v>
      </c>
      <c r="AW16" s="72"/>
      <c r="AX16" s="111">
        <v>339</v>
      </c>
      <c r="AY16" s="55">
        <v>5</v>
      </c>
      <c r="AZ16" s="97" t="s">
        <v>270</v>
      </c>
      <c r="BA16" s="98" t="s">
        <v>283</v>
      </c>
      <c r="BB16" s="72"/>
      <c r="BC16" s="111">
        <v>74</v>
      </c>
      <c r="BD16" s="55">
        <v>5</v>
      </c>
      <c r="BE16" s="97" t="s">
        <v>308</v>
      </c>
      <c r="BF16" s="98" t="s">
        <v>116</v>
      </c>
      <c r="BG16" s="72"/>
      <c r="BH16" s="111">
        <v>11</v>
      </c>
    </row>
    <row r="17" spans="1:60" ht="38.25" customHeight="1">
      <c r="A17" s="55">
        <v>6</v>
      </c>
      <c r="B17" s="56" t="s">
        <v>3</v>
      </c>
      <c r="C17" s="98" t="s">
        <v>322</v>
      </c>
      <c r="D17" s="72"/>
      <c r="E17" s="111">
        <v>176</v>
      </c>
      <c r="F17" s="55">
        <v>6</v>
      </c>
      <c r="G17" s="97" t="s">
        <v>336</v>
      </c>
      <c r="H17" s="98" t="s">
        <v>414</v>
      </c>
      <c r="I17" s="72"/>
      <c r="J17" s="111">
        <v>86</v>
      </c>
      <c r="K17" s="67">
        <v>6</v>
      </c>
      <c r="L17" s="100" t="s">
        <v>343</v>
      </c>
      <c r="M17" s="98" t="s">
        <v>14</v>
      </c>
      <c r="N17" s="72"/>
      <c r="O17" s="111">
        <v>55</v>
      </c>
      <c r="P17" s="55">
        <v>6</v>
      </c>
      <c r="Q17" s="97" t="s">
        <v>133</v>
      </c>
      <c r="R17" s="98" t="s">
        <v>433</v>
      </c>
      <c r="S17" s="72"/>
      <c r="T17" s="111">
        <v>525</v>
      </c>
      <c r="U17" s="55">
        <v>6</v>
      </c>
      <c r="V17" s="97" t="s">
        <v>140</v>
      </c>
      <c r="W17" s="98" t="s">
        <v>142</v>
      </c>
      <c r="X17" s="72"/>
      <c r="Y17" s="111">
        <v>253</v>
      </c>
      <c r="Z17" s="104"/>
      <c r="AA17" s="105"/>
      <c r="AB17" s="106"/>
      <c r="AC17" s="107"/>
      <c r="AD17" s="108"/>
      <c r="AE17" s="55">
        <v>6</v>
      </c>
      <c r="AF17" s="97" t="s">
        <v>202</v>
      </c>
      <c r="AG17" s="98" t="s">
        <v>203</v>
      </c>
      <c r="AH17" s="72"/>
      <c r="AI17" s="111">
        <v>233</v>
      </c>
      <c r="AJ17" s="55">
        <v>6</v>
      </c>
      <c r="AK17" s="97" t="s">
        <v>225</v>
      </c>
      <c r="AL17" s="98" t="s">
        <v>87</v>
      </c>
      <c r="AM17" s="72"/>
      <c r="AN17" s="111">
        <v>220</v>
      </c>
      <c r="AO17" s="55">
        <v>6</v>
      </c>
      <c r="AP17" s="97" t="s">
        <v>246</v>
      </c>
      <c r="AQ17" s="98" t="s">
        <v>447</v>
      </c>
      <c r="AR17" s="72"/>
      <c r="AS17" s="111">
        <v>180</v>
      </c>
      <c r="AT17" s="55">
        <v>6</v>
      </c>
      <c r="AU17" s="97" t="s">
        <v>255</v>
      </c>
      <c r="AV17" s="98" t="s">
        <v>256</v>
      </c>
      <c r="AW17" s="72"/>
      <c r="AX17" s="111">
        <v>204</v>
      </c>
      <c r="AY17" s="55">
        <v>6</v>
      </c>
      <c r="AZ17" s="97" t="s">
        <v>270</v>
      </c>
      <c r="BA17" s="98" t="s">
        <v>107</v>
      </c>
      <c r="BB17" s="72"/>
      <c r="BC17" s="111">
        <v>54</v>
      </c>
      <c r="BD17" s="55">
        <v>6</v>
      </c>
      <c r="BE17" s="101" t="s">
        <v>315</v>
      </c>
      <c r="BF17" s="98" t="s">
        <v>115</v>
      </c>
      <c r="BG17" s="72"/>
      <c r="BH17" s="111">
        <v>4</v>
      </c>
    </row>
    <row r="18" spans="1:60" ht="38.25" customHeight="1">
      <c r="A18" s="55">
        <v>7</v>
      </c>
      <c r="B18" s="56" t="s">
        <v>413</v>
      </c>
      <c r="C18" s="98" t="s">
        <v>395</v>
      </c>
      <c r="D18" s="72"/>
      <c r="E18" s="111">
        <v>430</v>
      </c>
      <c r="F18" s="55">
        <v>7</v>
      </c>
      <c r="G18" s="97" t="s">
        <v>336</v>
      </c>
      <c r="H18" s="98" t="s">
        <v>415</v>
      </c>
      <c r="I18" s="72"/>
      <c r="J18" s="111">
        <v>119</v>
      </c>
      <c r="K18" s="67">
        <v>7</v>
      </c>
      <c r="L18" s="100" t="s">
        <v>343</v>
      </c>
      <c r="M18" s="98" t="s">
        <v>424</v>
      </c>
      <c r="N18" s="72"/>
      <c r="O18" s="111">
        <v>35</v>
      </c>
      <c r="P18" s="55">
        <v>7</v>
      </c>
      <c r="Q18" s="97" t="s">
        <v>133</v>
      </c>
      <c r="R18" s="98" t="s">
        <v>434</v>
      </c>
      <c r="S18" s="72"/>
      <c r="T18" s="111">
        <v>70</v>
      </c>
      <c r="U18" s="55">
        <v>7</v>
      </c>
      <c r="V18" s="97" t="s">
        <v>143</v>
      </c>
      <c r="W18" s="98" t="s">
        <v>60</v>
      </c>
      <c r="X18" s="72"/>
      <c r="Y18" s="111">
        <v>162</v>
      </c>
      <c r="Z18" s="119" t="s">
        <v>32</v>
      </c>
      <c r="AA18" s="120"/>
      <c r="AB18" s="114" t="s">
        <v>76</v>
      </c>
      <c r="AC18" s="121"/>
      <c r="AD18" s="115"/>
      <c r="AE18" s="55">
        <v>7</v>
      </c>
      <c r="AF18" s="97" t="s">
        <v>485</v>
      </c>
      <c r="AG18" s="98" t="s">
        <v>484</v>
      </c>
      <c r="AH18" s="72"/>
      <c r="AI18" s="111">
        <v>71</v>
      </c>
      <c r="AJ18" s="55">
        <v>7</v>
      </c>
      <c r="AK18" s="97" t="s">
        <v>225</v>
      </c>
      <c r="AL18" s="98" t="s">
        <v>228</v>
      </c>
      <c r="AM18" s="72"/>
      <c r="AN18" s="111">
        <v>25</v>
      </c>
      <c r="AO18" s="55">
        <v>7</v>
      </c>
      <c r="AP18" s="97" t="s">
        <v>84</v>
      </c>
      <c r="AQ18" s="98" t="s">
        <v>448</v>
      </c>
      <c r="AR18" s="72"/>
      <c r="AS18" s="111">
        <v>160</v>
      </c>
      <c r="AT18" s="55">
        <v>7</v>
      </c>
      <c r="AU18" s="97" t="s">
        <v>257</v>
      </c>
      <c r="AV18" s="98" t="s">
        <v>258</v>
      </c>
      <c r="AW18" s="72"/>
      <c r="AX18" s="111">
        <v>142</v>
      </c>
      <c r="AY18" s="55">
        <v>7</v>
      </c>
      <c r="AZ18" s="97" t="s">
        <v>270</v>
      </c>
      <c r="BA18" s="98" t="s">
        <v>284</v>
      </c>
      <c r="BB18" s="72"/>
      <c r="BC18" s="111">
        <v>16</v>
      </c>
      <c r="BD18" s="55"/>
      <c r="BE18" s="97"/>
      <c r="BF18" s="98"/>
      <c r="BG18" s="72"/>
      <c r="BH18" s="76"/>
    </row>
    <row r="19" spans="1:60" ht="38.25" customHeight="1">
      <c r="A19" s="55">
        <v>8</v>
      </c>
      <c r="B19" s="56" t="s">
        <v>413</v>
      </c>
      <c r="C19" s="98" t="s">
        <v>394</v>
      </c>
      <c r="D19" s="72"/>
      <c r="E19" s="111">
        <v>202</v>
      </c>
      <c r="F19" s="55">
        <v>8</v>
      </c>
      <c r="G19" s="97" t="s">
        <v>336</v>
      </c>
      <c r="H19" s="98" t="s">
        <v>43</v>
      </c>
      <c r="I19" s="72"/>
      <c r="J19" s="111">
        <v>76</v>
      </c>
      <c r="K19" s="67">
        <v>8</v>
      </c>
      <c r="L19" s="100" t="s">
        <v>341</v>
      </c>
      <c r="M19" s="98" t="s">
        <v>425</v>
      </c>
      <c r="N19" s="72"/>
      <c r="O19" s="111">
        <v>60</v>
      </c>
      <c r="P19" s="55">
        <v>8</v>
      </c>
      <c r="Q19" s="97" t="s">
        <v>133</v>
      </c>
      <c r="R19" s="98" t="s">
        <v>435</v>
      </c>
      <c r="S19" s="72"/>
      <c r="T19" s="111">
        <v>357</v>
      </c>
      <c r="U19" s="55">
        <v>8</v>
      </c>
      <c r="V19" s="97" t="s">
        <v>144</v>
      </c>
      <c r="W19" s="98" t="s">
        <v>476</v>
      </c>
      <c r="X19" s="72"/>
      <c r="Y19" s="111">
        <v>58</v>
      </c>
      <c r="Z19" s="90"/>
      <c r="AA19" s="89"/>
      <c r="AB19" s="62" t="s">
        <v>1</v>
      </c>
      <c r="AC19" s="72" t="s">
        <v>0</v>
      </c>
      <c r="AD19" s="63"/>
      <c r="AE19" s="55">
        <v>8</v>
      </c>
      <c r="AF19" s="97" t="s">
        <v>489</v>
      </c>
      <c r="AG19" s="98" t="s">
        <v>490</v>
      </c>
      <c r="AH19" s="72"/>
      <c r="AI19" s="111">
        <v>17</v>
      </c>
      <c r="AJ19" s="55">
        <v>8</v>
      </c>
      <c r="AK19" s="97" t="s">
        <v>229</v>
      </c>
      <c r="AL19" s="98" t="s">
        <v>230</v>
      </c>
      <c r="AM19" s="72"/>
      <c r="AN19" s="111">
        <v>95</v>
      </c>
      <c r="AO19" s="55">
        <v>8</v>
      </c>
      <c r="AP19" s="97" t="s">
        <v>245</v>
      </c>
      <c r="AQ19" s="98" t="s">
        <v>449</v>
      </c>
      <c r="AR19" s="72"/>
      <c r="AS19" s="111">
        <v>119</v>
      </c>
      <c r="AT19" s="55">
        <v>8</v>
      </c>
      <c r="AU19" s="97" t="s">
        <v>257</v>
      </c>
      <c r="AV19" s="98" t="s">
        <v>259</v>
      </c>
      <c r="AW19" s="72"/>
      <c r="AX19" s="111">
        <v>75</v>
      </c>
      <c r="AY19" s="55">
        <v>8</v>
      </c>
      <c r="AZ19" s="97" t="s">
        <v>285</v>
      </c>
      <c r="BA19" s="98" t="s">
        <v>286</v>
      </c>
      <c r="BB19" s="72"/>
      <c r="BC19" s="111">
        <v>150</v>
      </c>
      <c r="BD19" s="56"/>
      <c r="BE19" s="56"/>
      <c r="BF19" s="69" t="s">
        <v>117</v>
      </c>
      <c r="BG19" s="114">
        <f>SUMIF(BG12:BG18,"*",BH12:BH18)</f>
        <v>0</v>
      </c>
      <c r="BH19" s="115"/>
    </row>
    <row r="20" spans="1:60" ht="38.25" customHeight="1">
      <c r="A20" s="55">
        <v>9</v>
      </c>
      <c r="B20" s="56" t="s">
        <v>413</v>
      </c>
      <c r="C20" s="98" t="s">
        <v>393</v>
      </c>
      <c r="D20" s="72"/>
      <c r="E20" s="111">
        <v>200</v>
      </c>
      <c r="F20" s="55">
        <v>9</v>
      </c>
      <c r="G20" s="97" t="s">
        <v>337</v>
      </c>
      <c r="H20" s="98" t="s">
        <v>8</v>
      </c>
      <c r="I20" s="72"/>
      <c r="J20" s="111">
        <v>31</v>
      </c>
      <c r="K20" s="67">
        <v>10</v>
      </c>
      <c r="L20" s="100" t="s">
        <v>343</v>
      </c>
      <c r="M20" s="98" t="s">
        <v>426</v>
      </c>
      <c r="N20" s="72"/>
      <c r="O20" s="112">
        <v>0</v>
      </c>
      <c r="P20" s="55">
        <v>9</v>
      </c>
      <c r="Q20" s="97" t="s">
        <v>133</v>
      </c>
      <c r="R20" s="98" t="s">
        <v>436</v>
      </c>
      <c r="S20" s="72"/>
      <c r="T20" s="111">
        <v>322</v>
      </c>
      <c r="U20" s="55">
        <v>9</v>
      </c>
      <c r="V20" s="97" t="s">
        <v>144</v>
      </c>
      <c r="W20" s="98" t="s">
        <v>475</v>
      </c>
      <c r="X20" s="72"/>
      <c r="Y20" s="111">
        <v>82</v>
      </c>
      <c r="Z20" s="64" t="s">
        <v>359</v>
      </c>
      <c r="AA20" s="56" t="s">
        <v>130</v>
      </c>
      <c r="AB20" s="57" t="s">
        <v>33</v>
      </c>
      <c r="AC20" s="74"/>
      <c r="AD20" s="95">
        <f>SUM(AD21:AD51)</f>
        <v>4589</v>
      </c>
      <c r="AE20" s="55">
        <v>9</v>
      </c>
      <c r="AF20" s="97" t="s">
        <v>205</v>
      </c>
      <c r="AG20" s="98" t="s">
        <v>206</v>
      </c>
      <c r="AH20" s="72"/>
      <c r="AI20" s="111">
        <v>315</v>
      </c>
      <c r="AJ20" s="55">
        <v>9</v>
      </c>
      <c r="AK20" s="97" t="s">
        <v>84</v>
      </c>
      <c r="AL20" s="98" t="s">
        <v>231</v>
      </c>
      <c r="AM20" s="72"/>
      <c r="AN20" s="111">
        <v>350</v>
      </c>
      <c r="AO20" s="55">
        <v>9</v>
      </c>
      <c r="AP20" s="97" t="s">
        <v>245</v>
      </c>
      <c r="AQ20" s="98" t="s">
        <v>450</v>
      </c>
      <c r="AR20" s="72"/>
      <c r="AS20" s="111">
        <v>191</v>
      </c>
      <c r="AT20" s="55">
        <v>9</v>
      </c>
      <c r="AU20" s="97" t="s">
        <v>257</v>
      </c>
      <c r="AV20" s="98" t="s">
        <v>260</v>
      </c>
      <c r="AW20" s="72"/>
      <c r="AX20" s="111">
        <v>180</v>
      </c>
      <c r="AY20" s="55">
        <v>9</v>
      </c>
      <c r="AZ20" s="97" t="s">
        <v>285</v>
      </c>
      <c r="BA20" s="98" t="s">
        <v>384</v>
      </c>
      <c r="BB20" s="72"/>
      <c r="BC20" s="111">
        <v>57</v>
      </c>
      <c r="BD20" s="34"/>
      <c r="BE20" s="35"/>
      <c r="BF20" s="36"/>
      <c r="BG20" s="35"/>
      <c r="BH20" s="37"/>
    </row>
    <row r="21" spans="1:60" ht="38.25" customHeight="1">
      <c r="A21" s="55">
        <v>10</v>
      </c>
      <c r="B21" s="56" t="s">
        <v>323</v>
      </c>
      <c r="C21" s="98" t="s">
        <v>392</v>
      </c>
      <c r="D21" s="72"/>
      <c r="E21" s="111">
        <v>7</v>
      </c>
      <c r="F21" s="55">
        <v>10</v>
      </c>
      <c r="G21" s="97" t="s">
        <v>334</v>
      </c>
      <c r="H21" s="98" t="s">
        <v>416</v>
      </c>
      <c r="I21" s="72"/>
      <c r="J21" s="111">
        <v>260</v>
      </c>
      <c r="K21" s="67"/>
      <c r="L21" s="100"/>
      <c r="M21" s="98"/>
      <c r="N21" s="72"/>
      <c r="O21" s="75"/>
      <c r="P21" s="55">
        <v>10</v>
      </c>
      <c r="Q21" s="97" t="s">
        <v>133</v>
      </c>
      <c r="R21" s="98" t="s">
        <v>437</v>
      </c>
      <c r="S21" s="72"/>
      <c r="T21" s="111">
        <v>470</v>
      </c>
      <c r="U21" s="55">
        <v>10</v>
      </c>
      <c r="V21" s="97" t="s">
        <v>144</v>
      </c>
      <c r="W21" s="98" t="s">
        <v>482</v>
      </c>
      <c r="X21" s="72"/>
      <c r="Y21" s="111">
        <v>150</v>
      </c>
      <c r="Z21" s="65">
        <v>1</v>
      </c>
      <c r="AA21" s="97" t="s">
        <v>165</v>
      </c>
      <c r="AB21" s="98" t="s">
        <v>166</v>
      </c>
      <c r="AC21" s="72"/>
      <c r="AD21" s="111">
        <v>193</v>
      </c>
      <c r="AE21" s="55">
        <v>10</v>
      </c>
      <c r="AF21" s="97" t="s">
        <v>205</v>
      </c>
      <c r="AG21" s="98" t="s">
        <v>207</v>
      </c>
      <c r="AH21" s="72"/>
      <c r="AI21" s="111">
        <v>360</v>
      </c>
      <c r="AJ21" s="55">
        <v>10</v>
      </c>
      <c r="AK21" s="97" t="s">
        <v>84</v>
      </c>
      <c r="AL21" s="98" t="s">
        <v>467</v>
      </c>
      <c r="AM21" s="72"/>
      <c r="AN21" s="111">
        <v>100</v>
      </c>
      <c r="AO21" s="55">
        <v>10</v>
      </c>
      <c r="AP21" s="97" t="s">
        <v>134</v>
      </c>
      <c r="AQ21" s="98" t="s">
        <v>97</v>
      </c>
      <c r="AR21" s="72"/>
      <c r="AS21" s="111">
        <v>193</v>
      </c>
      <c r="AT21" s="55">
        <v>10</v>
      </c>
      <c r="AU21" s="97" t="s">
        <v>243</v>
      </c>
      <c r="AV21" s="98" t="s">
        <v>261</v>
      </c>
      <c r="AW21" s="72"/>
      <c r="AX21" s="111">
        <v>290</v>
      </c>
      <c r="AY21" s="55">
        <v>10</v>
      </c>
      <c r="AZ21" s="97" t="s">
        <v>287</v>
      </c>
      <c r="BA21" s="98" t="s">
        <v>108</v>
      </c>
      <c r="BB21" s="72"/>
      <c r="BC21" s="111">
        <v>85</v>
      </c>
      <c r="BD21" s="38"/>
      <c r="BE21" s="39"/>
      <c r="BF21" s="40"/>
      <c r="BG21" s="39"/>
      <c r="BH21" s="41"/>
    </row>
    <row r="22" spans="1:60" ht="38.25" customHeight="1">
      <c r="A22" s="55">
        <v>11</v>
      </c>
      <c r="B22" s="56" t="s">
        <v>323</v>
      </c>
      <c r="C22" s="98" t="s">
        <v>324</v>
      </c>
      <c r="D22" s="72"/>
      <c r="E22" s="111">
        <v>155</v>
      </c>
      <c r="F22" s="55">
        <v>11</v>
      </c>
      <c r="G22" s="97" t="s">
        <v>334</v>
      </c>
      <c r="H22" s="98" t="s">
        <v>417</v>
      </c>
      <c r="I22" s="72"/>
      <c r="J22" s="111">
        <v>247</v>
      </c>
      <c r="K22" s="67"/>
      <c r="L22" s="100"/>
      <c r="M22" s="98"/>
      <c r="N22" s="72"/>
      <c r="O22" s="75"/>
      <c r="P22" s="55">
        <v>11</v>
      </c>
      <c r="Q22" s="97" t="s">
        <v>133</v>
      </c>
      <c r="R22" s="98" t="s">
        <v>56</v>
      </c>
      <c r="S22" s="72"/>
      <c r="T22" s="111">
        <v>270</v>
      </c>
      <c r="U22" s="55">
        <v>11</v>
      </c>
      <c r="V22" s="97" t="s">
        <v>146</v>
      </c>
      <c r="W22" s="98" t="s">
        <v>389</v>
      </c>
      <c r="X22" s="72"/>
      <c r="Y22" s="111">
        <v>140</v>
      </c>
      <c r="Z22" s="65">
        <v>2</v>
      </c>
      <c r="AA22" s="97" t="s">
        <v>165</v>
      </c>
      <c r="AB22" s="98" t="s">
        <v>69</v>
      </c>
      <c r="AC22" s="72"/>
      <c r="AD22" s="111">
        <v>290</v>
      </c>
      <c r="AE22" s="55">
        <v>11</v>
      </c>
      <c r="AF22" s="97" t="s">
        <v>205</v>
      </c>
      <c r="AG22" s="98" t="s">
        <v>208</v>
      </c>
      <c r="AH22" s="72"/>
      <c r="AI22" s="111">
        <v>267</v>
      </c>
      <c r="AJ22" s="55">
        <v>11</v>
      </c>
      <c r="AK22" s="97" t="s">
        <v>232</v>
      </c>
      <c r="AL22" s="98" t="s">
        <v>233</v>
      </c>
      <c r="AM22" s="72"/>
      <c r="AN22" s="111">
        <v>64</v>
      </c>
      <c r="AO22" s="55">
        <v>11</v>
      </c>
      <c r="AP22" s="97" t="s">
        <v>247</v>
      </c>
      <c r="AQ22" s="98" t="s">
        <v>451</v>
      </c>
      <c r="AR22" s="72"/>
      <c r="AS22" s="111">
        <v>310</v>
      </c>
      <c r="AT22" s="55">
        <v>11</v>
      </c>
      <c r="AU22" s="97" t="s">
        <v>262</v>
      </c>
      <c r="AV22" s="98" t="s">
        <v>263</v>
      </c>
      <c r="AW22" s="72"/>
      <c r="AX22" s="111">
        <v>200</v>
      </c>
      <c r="AY22" s="55">
        <v>11</v>
      </c>
      <c r="AZ22" s="97" t="s">
        <v>287</v>
      </c>
      <c r="BA22" s="98" t="s">
        <v>113</v>
      </c>
      <c r="BB22" s="72"/>
      <c r="BC22" s="111">
        <v>10</v>
      </c>
      <c r="BD22" s="119" t="s">
        <v>118</v>
      </c>
      <c r="BE22" s="120"/>
      <c r="BF22" s="114" t="s">
        <v>124</v>
      </c>
      <c r="BG22" s="121"/>
      <c r="BH22" s="115"/>
    </row>
    <row r="23" spans="1:60" ht="38.25" customHeight="1">
      <c r="A23" s="55">
        <v>12</v>
      </c>
      <c r="B23" s="56" t="s">
        <v>323</v>
      </c>
      <c r="C23" s="98" t="s">
        <v>325</v>
      </c>
      <c r="D23" s="72"/>
      <c r="E23" s="111">
        <v>256</v>
      </c>
      <c r="F23" s="55">
        <v>12</v>
      </c>
      <c r="G23" s="97" t="s">
        <v>334</v>
      </c>
      <c r="H23" s="98" t="s">
        <v>418</v>
      </c>
      <c r="I23" s="72"/>
      <c r="J23" s="111">
        <v>45</v>
      </c>
      <c r="K23" s="67"/>
      <c r="L23" s="100"/>
      <c r="M23" s="98"/>
      <c r="N23" s="72"/>
      <c r="O23" s="75"/>
      <c r="P23" s="55">
        <v>12</v>
      </c>
      <c r="Q23" s="97" t="s">
        <v>133</v>
      </c>
      <c r="R23" s="98" t="s">
        <v>57</v>
      </c>
      <c r="S23" s="72"/>
      <c r="T23" s="111">
        <v>42</v>
      </c>
      <c r="U23" s="55">
        <v>12</v>
      </c>
      <c r="V23" s="97" t="s">
        <v>146</v>
      </c>
      <c r="W23" s="98" t="s">
        <v>147</v>
      </c>
      <c r="X23" s="72"/>
      <c r="Y23" s="111">
        <v>250</v>
      </c>
      <c r="Z23" s="65">
        <v>3</v>
      </c>
      <c r="AA23" s="97" t="s">
        <v>165</v>
      </c>
      <c r="AB23" s="98" t="s">
        <v>167</v>
      </c>
      <c r="AC23" s="72"/>
      <c r="AD23" s="111">
        <v>95</v>
      </c>
      <c r="AE23" s="55">
        <v>12</v>
      </c>
      <c r="AF23" s="97" t="s">
        <v>205</v>
      </c>
      <c r="AG23" s="98" t="s">
        <v>375</v>
      </c>
      <c r="AH23" s="72"/>
      <c r="AI23" s="111">
        <v>79</v>
      </c>
      <c r="AJ23" s="55">
        <v>12</v>
      </c>
      <c r="AK23" s="97" t="s">
        <v>85</v>
      </c>
      <c r="AL23" s="98" t="s">
        <v>370</v>
      </c>
      <c r="AM23" s="72"/>
      <c r="AN23" s="111">
        <v>159</v>
      </c>
      <c r="AO23" s="55">
        <v>12</v>
      </c>
      <c r="AP23" s="97" t="s">
        <v>248</v>
      </c>
      <c r="AQ23" s="98" t="s">
        <v>452</v>
      </c>
      <c r="AR23" s="72"/>
      <c r="AS23" s="111">
        <v>220</v>
      </c>
      <c r="AT23" s="55">
        <v>12</v>
      </c>
      <c r="AU23" s="97" t="s">
        <v>217</v>
      </c>
      <c r="AV23" s="98" t="s">
        <v>264</v>
      </c>
      <c r="AW23" s="72"/>
      <c r="AX23" s="111">
        <v>307</v>
      </c>
      <c r="AY23" s="55">
        <v>12</v>
      </c>
      <c r="AZ23" s="97" t="s">
        <v>287</v>
      </c>
      <c r="BA23" s="98" t="s">
        <v>379</v>
      </c>
      <c r="BB23" s="72"/>
      <c r="BC23" s="111">
        <v>66</v>
      </c>
      <c r="BD23" s="89"/>
      <c r="BE23" s="89"/>
      <c r="BF23" s="62" t="s">
        <v>1</v>
      </c>
      <c r="BG23" s="72" t="s">
        <v>0</v>
      </c>
      <c r="BH23" s="63"/>
    </row>
    <row r="24" spans="1:60" ht="38.25" customHeight="1">
      <c r="A24" s="55">
        <v>13</v>
      </c>
      <c r="B24" s="56" t="s">
        <v>323</v>
      </c>
      <c r="C24" s="98" t="s">
        <v>390</v>
      </c>
      <c r="D24" s="72"/>
      <c r="E24" s="111">
        <v>43</v>
      </c>
      <c r="F24" s="55">
        <v>13</v>
      </c>
      <c r="G24" s="97" t="s">
        <v>336</v>
      </c>
      <c r="H24" s="98" t="s">
        <v>9</v>
      </c>
      <c r="I24" s="72"/>
      <c r="J24" s="111">
        <v>40</v>
      </c>
      <c r="K24" s="67"/>
      <c r="L24" s="100"/>
      <c r="M24" s="98"/>
      <c r="N24" s="72"/>
      <c r="O24" s="75"/>
      <c r="P24" s="55">
        <v>13</v>
      </c>
      <c r="Q24" s="97" t="s">
        <v>23</v>
      </c>
      <c r="R24" s="98" t="s">
        <v>58</v>
      </c>
      <c r="S24" s="72"/>
      <c r="T24" s="111">
        <v>33</v>
      </c>
      <c r="U24" s="55">
        <v>13</v>
      </c>
      <c r="V24" s="97" t="s">
        <v>144</v>
      </c>
      <c r="W24" s="98" t="s">
        <v>28</v>
      </c>
      <c r="X24" s="72"/>
      <c r="Y24" s="111">
        <v>200</v>
      </c>
      <c r="Z24" s="65">
        <v>4</v>
      </c>
      <c r="AA24" s="97" t="s">
        <v>397</v>
      </c>
      <c r="AB24" s="98" t="s">
        <v>400</v>
      </c>
      <c r="AC24" s="72"/>
      <c r="AD24" s="111">
        <v>91</v>
      </c>
      <c r="AE24" s="55">
        <v>13</v>
      </c>
      <c r="AF24" s="97" t="s">
        <v>209</v>
      </c>
      <c r="AG24" s="98" t="s">
        <v>81</v>
      </c>
      <c r="AH24" s="72"/>
      <c r="AI24" s="111">
        <v>145</v>
      </c>
      <c r="AJ24" s="55">
        <v>13</v>
      </c>
      <c r="AK24" s="97" t="s">
        <v>234</v>
      </c>
      <c r="AL24" s="98" t="s">
        <v>235</v>
      </c>
      <c r="AM24" s="72"/>
      <c r="AN24" s="111">
        <v>158</v>
      </c>
      <c r="AO24" s="55">
        <v>13</v>
      </c>
      <c r="AP24" s="97" t="s">
        <v>134</v>
      </c>
      <c r="AQ24" s="98" t="s">
        <v>453</v>
      </c>
      <c r="AR24" s="72"/>
      <c r="AS24" s="111">
        <v>237</v>
      </c>
      <c r="AT24" s="55">
        <v>13</v>
      </c>
      <c r="AU24" s="97" t="s">
        <v>243</v>
      </c>
      <c r="AV24" s="98" t="s">
        <v>265</v>
      </c>
      <c r="AW24" s="72"/>
      <c r="AX24" s="111">
        <v>144</v>
      </c>
      <c r="AY24" s="55">
        <v>13</v>
      </c>
      <c r="AZ24" s="97" t="s">
        <v>287</v>
      </c>
      <c r="BA24" s="98" t="s">
        <v>288</v>
      </c>
      <c r="BB24" s="72"/>
      <c r="BC24" s="111">
        <v>140</v>
      </c>
      <c r="BD24" s="58" t="s">
        <v>364</v>
      </c>
      <c r="BE24" s="56" t="s">
        <v>130</v>
      </c>
      <c r="BF24" s="59" t="s">
        <v>119</v>
      </c>
      <c r="BG24" s="74"/>
      <c r="BH24" s="95">
        <f>SUM(BH25:BH35)</f>
        <v>93</v>
      </c>
    </row>
    <row r="25" spans="1:60" ht="38.25" customHeight="1">
      <c r="A25" s="55">
        <v>14</v>
      </c>
      <c r="B25" s="56" t="s">
        <v>323</v>
      </c>
      <c r="C25" s="98" t="s">
        <v>391</v>
      </c>
      <c r="D25" s="72"/>
      <c r="E25" s="111">
        <v>0</v>
      </c>
      <c r="F25" s="55">
        <v>14</v>
      </c>
      <c r="G25" s="97" t="s">
        <v>338</v>
      </c>
      <c r="H25" s="98" t="s">
        <v>10</v>
      </c>
      <c r="I25" s="72"/>
      <c r="J25" s="111">
        <v>0</v>
      </c>
      <c r="K25" s="67"/>
      <c r="L25" s="100"/>
      <c r="M25" s="98"/>
      <c r="N25" s="72"/>
      <c r="O25" s="75"/>
      <c r="P25" s="55">
        <v>14</v>
      </c>
      <c r="Q25" s="97" t="s">
        <v>133</v>
      </c>
      <c r="R25" s="98" t="s">
        <v>59</v>
      </c>
      <c r="S25" s="72"/>
      <c r="T25" s="111">
        <v>273</v>
      </c>
      <c r="U25" s="55">
        <v>14</v>
      </c>
      <c r="V25" s="97" t="s">
        <v>146</v>
      </c>
      <c r="W25" s="98" t="s">
        <v>382</v>
      </c>
      <c r="X25" s="72"/>
      <c r="Y25" s="111">
        <v>76</v>
      </c>
      <c r="Z25" s="65">
        <v>5</v>
      </c>
      <c r="AA25" s="97" t="s">
        <v>168</v>
      </c>
      <c r="AB25" s="98" t="s">
        <v>383</v>
      </c>
      <c r="AC25" s="72"/>
      <c r="AD25" s="111">
        <v>242</v>
      </c>
      <c r="AE25" s="55">
        <v>14</v>
      </c>
      <c r="AF25" s="97" t="s">
        <v>210</v>
      </c>
      <c r="AG25" s="98" t="s">
        <v>211</v>
      </c>
      <c r="AH25" s="72"/>
      <c r="AI25" s="111">
        <v>53</v>
      </c>
      <c r="AJ25" s="55">
        <v>14</v>
      </c>
      <c r="AK25" s="97" t="s">
        <v>234</v>
      </c>
      <c r="AL25" s="98" t="s">
        <v>236</v>
      </c>
      <c r="AM25" s="72"/>
      <c r="AN25" s="111">
        <v>133</v>
      </c>
      <c r="AO25" s="55">
        <v>14</v>
      </c>
      <c r="AP25" s="97" t="s">
        <v>237</v>
      </c>
      <c r="AQ25" s="98" t="s">
        <v>454</v>
      </c>
      <c r="AR25" s="72"/>
      <c r="AS25" s="111">
        <v>308</v>
      </c>
      <c r="AT25" s="55">
        <v>14</v>
      </c>
      <c r="AU25" s="97" t="s">
        <v>217</v>
      </c>
      <c r="AV25" s="98" t="s">
        <v>128</v>
      </c>
      <c r="AW25" s="72"/>
      <c r="AX25" s="111">
        <v>309</v>
      </c>
      <c r="AY25" s="55">
        <v>14</v>
      </c>
      <c r="AZ25" s="97" t="s">
        <v>285</v>
      </c>
      <c r="BA25" s="98" t="s">
        <v>289</v>
      </c>
      <c r="BB25" s="72"/>
      <c r="BC25" s="111">
        <v>43</v>
      </c>
      <c r="BD25" s="55">
        <v>1</v>
      </c>
      <c r="BE25" s="97" t="s">
        <v>300</v>
      </c>
      <c r="BF25" s="98" t="s">
        <v>301</v>
      </c>
      <c r="BG25" s="72"/>
      <c r="BH25" s="111">
        <v>58</v>
      </c>
    </row>
    <row r="26" spans="1:60" ht="38.25" customHeight="1">
      <c r="A26" s="55">
        <v>15</v>
      </c>
      <c r="B26" s="56" t="s">
        <v>3</v>
      </c>
      <c r="C26" s="98" t="s">
        <v>326</v>
      </c>
      <c r="D26" s="72"/>
      <c r="E26" s="111">
        <v>190</v>
      </c>
      <c r="F26" s="55">
        <v>15</v>
      </c>
      <c r="G26" s="97" t="s">
        <v>339</v>
      </c>
      <c r="H26" s="98" t="s">
        <v>419</v>
      </c>
      <c r="I26" s="72"/>
      <c r="J26" s="111">
        <v>40</v>
      </c>
      <c r="K26" s="68"/>
      <c r="L26" s="68"/>
      <c r="M26" s="69" t="s">
        <v>20</v>
      </c>
      <c r="N26" s="114">
        <f>SUMIF(N12:N25,"*",O12:O25)</f>
        <v>0</v>
      </c>
      <c r="O26" s="115"/>
      <c r="P26" s="55">
        <v>15</v>
      </c>
      <c r="Q26" s="97" t="s">
        <v>133</v>
      </c>
      <c r="R26" s="98" t="s">
        <v>438</v>
      </c>
      <c r="S26" s="72"/>
      <c r="T26" s="111">
        <v>414</v>
      </c>
      <c r="U26" s="55">
        <v>15</v>
      </c>
      <c r="V26" s="97" t="s">
        <v>146</v>
      </c>
      <c r="W26" s="98" t="s">
        <v>148</v>
      </c>
      <c r="X26" s="72"/>
      <c r="Y26" s="111">
        <v>241</v>
      </c>
      <c r="Z26" s="65">
        <v>6</v>
      </c>
      <c r="AA26" s="97" t="s">
        <v>169</v>
      </c>
      <c r="AB26" s="98" t="s">
        <v>170</v>
      </c>
      <c r="AC26" s="72"/>
      <c r="AD26" s="111">
        <v>222</v>
      </c>
      <c r="AE26" s="55">
        <v>15</v>
      </c>
      <c r="AF26" s="97" t="s">
        <v>212</v>
      </c>
      <c r="AG26" s="98" t="s">
        <v>213</v>
      </c>
      <c r="AH26" s="72"/>
      <c r="AI26" s="111">
        <v>167</v>
      </c>
      <c r="AJ26" s="55">
        <v>15</v>
      </c>
      <c r="AK26" s="97" t="s">
        <v>237</v>
      </c>
      <c r="AL26" s="98" t="s">
        <v>86</v>
      </c>
      <c r="AM26" s="72"/>
      <c r="AN26" s="111">
        <v>175</v>
      </c>
      <c r="AO26" s="55">
        <v>15</v>
      </c>
      <c r="AP26" s="97" t="s">
        <v>237</v>
      </c>
      <c r="AQ26" s="98" t="s">
        <v>455</v>
      </c>
      <c r="AR26" s="72"/>
      <c r="AS26" s="111">
        <v>90</v>
      </c>
      <c r="AT26" s="55">
        <v>15</v>
      </c>
      <c r="AU26" s="97" t="s">
        <v>255</v>
      </c>
      <c r="AV26" s="98" t="s">
        <v>266</v>
      </c>
      <c r="AW26" s="72"/>
      <c r="AX26" s="111">
        <v>93</v>
      </c>
      <c r="AY26" s="55">
        <v>15</v>
      </c>
      <c r="AZ26" s="97" t="s">
        <v>290</v>
      </c>
      <c r="BA26" s="98" t="s">
        <v>291</v>
      </c>
      <c r="BB26" s="72"/>
      <c r="BC26" s="111">
        <v>79</v>
      </c>
      <c r="BD26" s="55">
        <v>2</v>
      </c>
      <c r="BE26" s="97" t="s">
        <v>300</v>
      </c>
      <c r="BF26" s="98" t="s">
        <v>302</v>
      </c>
      <c r="BG26" s="72"/>
      <c r="BH26" s="111">
        <v>0</v>
      </c>
    </row>
    <row r="27" spans="1:60" ht="38.25" customHeight="1">
      <c r="A27" s="55">
        <v>16</v>
      </c>
      <c r="B27" s="56" t="s">
        <v>413</v>
      </c>
      <c r="C27" s="98" t="s">
        <v>327</v>
      </c>
      <c r="D27" s="72"/>
      <c r="E27" s="111">
        <v>50</v>
      </c>
      <c r="F27" s="55">
        <v>16</v>
      </c>
      <c r="G27" s="97" t="s">
        <v>339</v>
      </c>
      <c r="H27" s="98" t="s">
        <v>420</v>
      </c>
      <c r="I27" s="72"/>
      <c r="J27" s="111">
        <v>76</v>
      </c>
      <c r="K27" s="42"/>
      <c r="L27" s="21"/>
      <c r="M27" s="22"/>
      <c r="N27" s="88"/>
      <c r="O27" s="26"/>
      <c r="P27" s="55"/>
      <c r="Q27" s="97"/>
      <c r="R27" s="98"/>
      <c r="S27" s="72"/>
      <c r="T27" s="73"/>
      <c r="U27" s="55">
        <v>16</v>
      </c>
      <c r="V27" s="97" t="s">
        <v>146</v>
      </c>
      <c r="W27" s="98" t="s">
        <v>61</v>
      </c>
      <c r="X27" s="72"/>
      <c r="Y27" s="111">
        <v>183</v>
      </c>
      <c r="Z27" s="65">
        <v>7</v>
      </c>
      <c r="AA27" s="97" t="s">
        <v>171</v>
      </c>
      <c r="AB27" s="98" t="s">
        <v>172</v>
      </c>
      <c r="AC27" s="72"/>
      <c r="AD27" s="111">
        <v>66</v>
      </c>
      <c r="AE27" s="55">
        <v>16</v>
      </c>
      <c r="AF27" s="97" t="s">
        <v>183</v>
      </c>
      <c r="AG27" s="98" t="s">
        <v>214</v>
      </c>
      <c r="AH27" s="72"/>
      <c r="AI27" s="111">
        <v>120</v>
      </c>
      <c r="AJ27" s="55">
        <v>16</v>
      </c>
      <c r="AK27" s="97" t="s">
        <v>234</v>
      </c>
      <c r="AL27" s="98" t="s">
        <v>374</v>
      </c>
      <c r="AM27" s="72"/>
      <c r="AN27" s="111">
        <v>86</v>
      </c>
      <c r="AO27" s="55">
        <v>16</v>
      </c>
      <c r="AP27" s="97" t="s">
        <v>237</v>
      </c>
      <c r="AQ27" s="98" t="s">
        <v>456</v>
      </c>
      <c r="AR27" s="72"/>
      <c r="AS27" s="111">
        <v>106</v>
      </c>
      <c r="AT27" s="55">
        <v>16</v>
      </c>
      <c r="AU27" s="97" t="s">
        <v>257</v>
      </c>
      <c r="AV27" s="98" t="s">
        <v>267</v>
      </c>
      <c r="AW27" s="72"/>
      <c r="AX27" s="111">
        <v>83</v>
      </c>
      <c r="AY27" s="55">
        <v>16</v>
      </c>
      <c r="AZ27" s="97" t="s">
        <v>292</v>
      </c>
      <c r="BA27" s="98" t="s">
        <v>109</v>
      </c>
      <c r="BB27" s="72"/>
      <c r="BC27" s="111">
        <v>22</v>
      </c>
      <c r="BD27" s="55">
        <v>3</v>
      </c>
      <c r="BE27" s="97" t="s">
        <v>303</v>
      </c>
      <c r="BF27" s="98" t="s">
        <v>304</v>
      </c>
      <c r="BG27" s="72"/>
      <c r="BH27" s="111">
        <v>0</v>
      </c>
    </row>
    <row r="28" spans="1:60" ht="38.25" customHeight="1">
      <c r="A28" s="55">
        <v>17</v>
      </c>
      <c r="B28" s="56" t="s">
        <v>328</v>
      </c>
      <c r="C28" s="98" t="s">
        <v>396</v>
      </c>
      <c r="D28" s="72"/>
      <c r="E28" s="111">
        <v>134</v>
      </c>
      <c r="F28" s="55">
        <v>17</v>
      </c>
      <c r="G28" s="97" t="s">
        <v>334</v>
      </c>
      <c r="H28" s="98" t="s">
        <v>11</v>
      </c>
      <c r="I28" s="72"/>
      <c r="J28" s="111">
        <v>0</v>
      </c>
      <c r="K28" s="43"/>
      <c r="L28" s="23"/>
      <c r="M28" s="24"/>
      <c r="N28" s="23"/>
      <c r="O28" s="25"/>
      <c r="P28" s="55"/>
      <c r="Q28" s="97"/>
      <c r="R28" s="98"/>
      <c r="S28" s="72"/>
      <c r="T28" s="73"/>
      <c r="U28" s="55">
        <v>17</v>
      </c>
      <c r="V28" s="97" t="s">
        <v>134</v>
      </c>
      <c r="W28" s="98" t="s">
        <v>149</v>
      </c>
      <c r="X28" s="72"/>
      <c r="Y28" s="111">
        <v>400</v>
      </c>
      <c r="Z28" s="65">
        <v>8</v>
      </c>
      <c r="AA28" s="97" t="s">
        <v>171</v>
      </c>
      <c r="AB28" s="98" t="s">
        <v>35</v>
      </c>
      <c r="AC28" s="72"/>
      <c r="AD28" s="111">
        <v>57</v>
      </c>
      <c r="AE28" s="55">
        <v>17</v>
      </c>
      <c r="AF28" s="97" t="s">
        <v>212</v>
      </c>
      <c r="AG28" s="98" t="s">
        <v>215</v>
      </c>
      <c r="AH28" s="72"/>
      <c r="AI28" s="111">
        <v>83</v>
      </c>
      <c r="AJ28" s="55">
        <v>17</v>
      </c>
      <c r="AK28" s="97" t="s">
        <v>234</v>
      </c>
      <c r="AL28" s="98" t="s">
        <v>238</v>
      </c>
      <c r="AM28" s="72"/>
      <c r="AN28" s="111">
        <v>180</v>
      </c>
      <c r="AO28" s="55">
        <v>17</v>
      </c>
      <c r="AP28" s="97" t="s">
        <v>237</v>
      </c>
      <c r="AQ28" s="98" t="s">
        <v>457</v>
      </c>
      <c r="AR28" s="72"/>
      <c r="AS28" s="111">
        <v>116</v>
      </c>
      <c r="AT28" s="55">
        <v>17</v>
      </c>
      <c r="AU28" s="97" t="s">
        <v>257</v>
      </c>
      <c r="AV28" s="98" t="s">
        <v>385</v>
      </c>
      <c r="AW28" s="72"/>
      <c r="AX28" s="111">
        <v>236</v>
      </c>
      <c r="AY28" s="55">
        <v>17</v>
      </c>
      <c r="AZ28" s="97" t="s">
        <v>292</v>
      </c>
      <c r="BA28" s="98" t="s">
        <v>110</v>
      </c>
      <c r="BB28" s="72"/>
      <c r="BC28" s="111">
        <v>17</v>
      </c>
      <c r="BD28" s="55">
        <v>4</v>
      </c>
      <c r="BE28" s="97" t="s">
        <v>305</v>
      </c>
      <c r="BF28" s="98" t="s">
        <v>306</v>
      </c>
      <c r="BG28" s="72"/>
      <c r="BH28" s="111">
        <v>35</v>
      </c>
    </row>
    <row r="29" spans="1:60" ht="38.25" customHeight="1">
      <c r="A29" s="55">
        <v>18</v>
      </c>
      <c r="B29" s="56" t="s">
        <v>3</v>
      </c>
      <c r="C29" s="98" t="s">
        <v>329</v>
      </c>
      <c r="D29" s="72"/>
      <c r="E29" s="111">
        <v>280</v>
      </c>
      <c r="F29" s="55">
        <v>18</v>
      </c>
      <c r="G29" s="97" t="s">
        <v>336</v>
      </c>
      <c r="H29" s="98" t="s">
        <v>44</v>
      </c>
      <c r="I29" s="72"/>
      <c r="J29" s="111">
        <v>79</v>
      </c>
      <c r="K29" s="119" t="s">
        <v>17</v>
      </c>
      <c r="L29" s="120"/>
      <c r="M29" s="114" t="s">
        <v>79</v>
      </c>
      <c r="N29" s="121"/>
      <c r="O29" s="115"/>
      <c r="P29" s="55"/>
      <c r="Q29" s="97"/>
      <c r="R29" s="98"/>
      <c r="S29" s="72"/>
      <c r="T29" s="73"/>
      <c r="U29" s="55">
        <v>18</v>
      </c>
      <c r="V29" s="97" t="s">
        <v>144</v>
      </c>
      <c r="W29" s="98" t="s">
        <v>62</v>
      </c>
      <c r="X29" s="72"/>
      <c r="Y29" s="111">
        <v>422</v>
      </c>
      <c r="Z29" s="65">
        <v>9</v>
      </c>
      <c r="AA29" s="97" t="s">
        <v>373</v>
      </c>
      <c r="AB29" s="98" t="s">
        <v>36</v>
      </c>
      <c r="AC29" s="72"/>
      <c r="AD29" s="111">
        <v>200</v>
      </c>
      <c r="AE29" s="55">
        <v>18</v>
      </c>
      <c r="AF29" s="97" t="s">
        <v>212</v>
      </c>
      <c r="AG29" s="98" t="s">
        <v>372</v>
      </c>
      <c r="AH29" s="72"/>
      <c r="AI29" s="111">
        <v>52</v>
      </c>
      <c r="AJ29" s="55">
        <v>18</v>
      </c>
      <c r="AK29" s="97" t="s">
        <v>239</v>
      </c>
      <c r="AL29" s="98" t="s">
        <v>240</v>
      </c>
      <c r="AM29" s="72"/>
      <c r="AN29" s="111">
        <v>218</v>
      </c>
      <c r="AO29" s="55">
        <v>18</v>
      </c>
      <c r="AP29" s="97" t="s">
        <v>237</v>
      </c>
      <c r="AQ29" s="98" t="s">
        <v>458</v>
      </c>
      <c r="AR29" s="72"/>
      <c r="AS29" s="111">
        <v>374</v>
      </c>
      <c r="AT29" s="55">
        <v>18</v>
      </c>
      <c r="AU29" s="97" t="s">
        <v>268</v>
      </c>
      <c r="AV29" s="98" t="s">
        <v>269</v>
      </c>
      <c r="AW29" s="72"/>
      <c r="AX29" s="111">
        <v>110</v>
      </c>
      <c r="AY29" s="55">
        <v>18</v>
      </c>
      <c r="AZ29" s="97" t="s">
        <v>292</v>
      </c>
      <c r="BA29" s="98" t="s">
        <v>111</v>
      </c>
      <c r="BB29" s="72"/>
      <c r="BC29" s="111">
        <v>26</v>
      </c>
      <c r="BD29" s="55">
        <v>5</v>
      </c>
      <c r="BE29" s="97" t="s">
        <v>300</v>
      </c>
      <c r="BF29" s="98" t="s">
        <v>307</v>
      </c>
      <c r="BG29" s="72"/>
      <c r="BH29" s="111">
        <v>0</v>
      </c>
    </row>
    <row r="30" spans="1:60" ht="38.25" customHeight="1">
      <c r="A30" s="55">
        <v>19</v>
      </c>
      <c r="B30" s="56" t="s">
        <v>3</v>
      </c>
      <c r="C30" s="98" t="s">
        <v>330</v>
      </c>
      <c r="D30" s="72"/>
      <c r="E30" s="111">
        <v>114</v>
      </c>
      <c r="F30" s="55">
        <v>19</v>
      </c>
      <c r="G30" s="97" t="s">
        <v>335</v>
      </c>
      <c r="H30" s="98" t="s">
        <v>45</v>
      </c>
      <c r="I30" s="72"/>
      <c r="J30" s="111">
        <v>213</v>
      </c>
      <c r="K30" s="89"/>
      <c r="L30" s="89"/>
      <c r="M30" s="62" t="s">
        <v>1</v>
      </c>
      <c r="N30" s="72" t="s">
        <v>0</v>
      </c>
      <c r="O30" s="63"/>
      <c r="P30" s="55"/>
      <c r="Q30" s="97"/>
      <c r="R30" s="98"/>
      <c r="S30" s="72"/>
      <c r="T30" s="73"/>
      <c r="U30" s="55">
        <v>19</v>
      </c>
      <c r="V30" s="97" t="s">
        <v>136</v>
      </c>
      <c r="W30" s="98" t="s">
        <v>150</v>
      </c>
      <c r="X30" s="72"/>
      <c r="Y30" s="111">
        <v>415</v>
      </c>
      <c r="Z30" s="65">
        <v>10</v>
      </c>
      <c r="AA30" s="97" t="s">
        <v>173</v>
      </c>
      <c r="AB30" s="98" t="s">
        <v>174</v>
      </c>
      <c r="AC30" s="72"/>
      <c r="AD30" s="111">
        <v>119</v>
      </c>
      <c r="AE30" s="55">
        <v>19</v>
      </c>
      <c r="AF30" s="97" t="s">
        <v>212</v>
      </c>
      <c r="AG30" s="98" t="s">
        <v>216</v>
      </c>
      <c r="AH30" s="72"/>
      <c r="AI30" s="111">
        <v>280</v>
      </c>
      <c r="AJ30" s="55">
        <v>19</v>
      </c>
      <c r="AK30" s="97" t="s">
        <v>241</v>
      </c>
      <c r="AL30" s="98" t="s">
        <v>242</v>
      </c>
      <c r="AM30" s="72"/>
      <c r="AN30" s="111">
        <v>242</v>
      </c>
      <c r="AO30" s="55">
        <v>19</v>
      </c>
      <c r="AP30" s="97" t="s">
        <v>237</v>
      </c>
      <c r="AQ30" s="98" t="s">
        <v>459</v>
      </c>
      <c r="AR30" s="72"/>
      <c r="AS30" s="111">
        <v>371</v>
      </c>
      <c r="AT30" s="55">
        <v>19</v>
      </c>
      <c r="AU30" s="97" t="s">
        <v>270</v>
      </c>
      <c r="AV30" s="98" t="s">
        <v>271</v>
      </c>
      <c r="AW30" s="72"/>
      <c r="AX30" s="111">
        <v>269</v>
      </c>
      <c r="AY30" s="55">
        <v>19</v>
      </c>
      <c r="AZ30" s="97" t="s">
        <v>287</v>
      </c>
      <c r="BA30" s="98" t="s">
        <v>127</v>
      </c>
      <c r="BB30" s="72"/>
      <c r="BC30" s="111">
        <v>22</v>
      </c>
      <c r="BD30" s="55"/>
      <c r="BE30" s="97"/>
      <c r="BF30" s="98"/>
      <c r="BG30" s="72"/>
      <c r="BH30" s="76"/>
    </row>
    <row r="31" spans="1:60" ht="38.25" customHeight="1">
      <c r="A31" s="55">
        <v>20</v>
      </c>
      <c r="B31" s="56" t="s">
        <v>3</v>
      </c>
      <c r="C31" s="98" t="s">
        <v>331</v>
      </c>
      <c r="D31" s="72"/>
      <c r="E31" s="111">
        <v>189</v>
      </c>
      <c r="F31" s="55">
        <v>20</v>
      </c>
      <c r="G31" s="97" t="s">
        <v>334</v>
      </c>
      <c r="H31" s="98" t="s">
        <v>46</v>
      </c>
      <c r="I31" s="72"/>
      <c r="J31" s="111">
        <v>36</v>
      </c>
      <c r="K31" s="58" t="s">
        <v>344</v>
      </c>
      <c r="L31" s="56" t="s">
        <v>130</v>
      </c>
      <c r="M31" s="57" t="s">
        <v>18</v>
      </c>
      <c r="N31" s="74"/>
      <c r="O31" s="94">
        <f>SUM(O32:O43)</f>
        <v>1115</v>
      </c>
      <c r="P31" s="55"/>
      <c r="Q31" s="97"/>
      <c r="R31" s="98"/>
      <c r="S31" s="72"/>
      <c r="T31" s="73"/>
      <c r="U31" s="55">
        <v>20</v>
      </c>
      <c r="V31" s="97" t="s">
        <v>146</v>
      </c>
      <c r="W31" s="98" t="s">
        <v>151</v>
      </c>
      <c r="X31" s="72"/>
      <c r="Y31" s="111">
        <v>423</v>
      </c>
      <c r="Z31" s="65">
        <v>11</v>
      </c>
      <c r="AA31" s="97" t="s">
        <v>165</v>
      </c>
      <c r="AB31" s="98" t="s">
        <v>175</v>
      </c>
      <c r="AC31" s="72"/>
      <c r="AD31" s="111">
        <v>113</v>
      </c>
      <c r="AE31" s="55">
        <v>20</v>
      </c>
      <c r="AF31" s="97" t="s">
        <v>217</v>
      </c>
      <c r="AG31" s="98" t="s">
        <v>386</v>
      </c>
      <c r="AH31" s="72"/>
      <c r="AI31" s="111">
        <v>228</v>
      </c>
      <c r="AJ31" s="55">
        <v>20</v>
      </c>
      <c r="AK31" s="97" t="s">
        <v>243</v>
      </c>
      <c r="AL31" s="98" t="s">
        <v>244</v>
      </c>
      <c r="AM31" s="72"/>
      <c r="AN31" s="111">
        <v>436</v>
      </c>
      <c r="AO31" s="55">
        <v>20</v>
      </c>
      <c r="AP31" s="97" t="s">
        <v>249</v>
      </c>
      <c r="AQ31" s="98" t="s">
        <v>460</v>
      </c>
      <c r="AR31" s="72"/>
      <c r="AS31" s="111">
        <v>163</v>
      </c>
      <c r="AT31" s="55">
        <v>20</v>
      </c>
      <c r="AU31" s="97" t="s">
        <v>217</v>
      </c>
      <c r="AV31" s="98" t="s">
        <v>272</v>
      </c>
      <c r="AW31" s="72"/>
      <c r="AX31" s="111">
        <v>148</v>
      </c>
      <c r="AY31" s="55">
        <v>20</v>
      </c>
      <c r="AZ31" s="97" t="s">
        <v>285</v>
      </c>
      <c r="BA31" s="98" t="s">
        <v>293</v>
      </c>
      <c r="BB31" s="72"/>
      <c r="BC31" s="111">
        <v>100</v>
      </c>
      <c r="BD31" s="55"/>
      <c r="BE31" s="97"/>
      <c r="BF31" s="98"/>
      <c r="BG31" s="72"/>
      <c r="BH31" s="76"/>
    </row>
    <row r="32" spans="1:60" ht="38.25" customHeight="1">
      <c r="A32" s="55"/>
      <c r="B32" s="56"/>
      <c r="C32" s="98"/>
      <c r="D32" s="72"/>
      <c r="E32" s="75"/>
      <c r="F32" s="55">
        <v>21</v>
      </c>
      <c r="G32" s="97" t="s">
        <v>334</v>
      </c>
      <c r="H32" s="98" t="s">
        <v>47</v>
      </c>
      <c r="I32" s="72"/>
      <c r="J32" s="111">
        <v>131</v>
      </c>
      <c r="K32" s="55">
        <v>1</v>
      </c>
      <c r="L32" s="97" t="s">
        <v>345</v>
      </c>
      <c r="M32" s="98" t="s">
        <v>371</v>
      </c>
      <c r="N32" s="72"/>
      <c r="O32" s="111">
        <v>40</v>
      </c>
      <c r="P32" s="55"/>
      <c r="Q32" s="97"/>
      <c r="R32" s="98"/>
      <c r="S32" s="72"/>
      <c r="T32" s="73"/>
      <c r="U32" s="55">
        <v>21</v>
      </c>
      <c r="V32" s="97" t="s">
        <v>146</v>
      </c>
      <c r="W32" s="98" t="s">
        <v>152</v>
      </c>
      <c r="X32" s="72"/>
      <c r="Y32" s="111">
        <v>350</v>
      </c>
      <c r="Z32" s="65">
        <v>12</v>
      </c>
      <c r="AA32" s="97" t="s">
        <v>176</v>
      </c>
      <c r="AB32" s="98" t="s">
        <v>177</v>
      </c>
      <c r="AC32" s="72"/>
      <c r="AD32" s="111">
        <v>178</v>
      </c>
      <c r="AE32" s="55">
        <v>21</v>
      </c>
      <c r="AF32" s="97" t="s">
        <v>80</v>
      </c>
      <c r="AG32" s="98" t="s">
        <v>376</v>
      </c>
      <c r="AH32" s="72"/>
      <c r="AI32" s="111">
        <v>150</v>
      </c>
      <c r="AJ32" s="55"/>
      <c r="AK32" s="97"/>
      <c r="AL32" s="98"/>
      <c r="AM32" s="72"/>
      <c r="AN32" s="76"/>
      <c r="AO32" s="55">
        <v>21</v>
      </c>
      <c r="AP32" s="97" t="s">
        <v>249</v>
      </c>
      <c r="AQ32" s="98" t="s">
        <v>461</v>
      </c>
      <c r="AR32" s="72"/>
      <c r="AS32" s="111">
        <v>192</v>
      </c>
      <c r="AT32" s="55">
        <v>21</v>
      </c>
      <c r="AU32" s="97" t="s">
        <v>217</v>
      </c>
      <c r="AV32" s="98" t="s">
        <v>378</v>
      </c>
      <c r="AW32" s="72"/>
      <c r="AX32" s="111">
        <v>187</v>
      </c>
      <c r="AY32" s="55">
        <v>21</v>
      </c>
      <c r="AZ32" s="97" t="s">
        <v>287</v>
      </c>
      <c r="BA32" s="98" t="s">
        <v>112</v>
      </c>
      <c r="BB32" s="72"/>
      <c r="BC32" s="111">
        <v>0</v>
      </c>
      <c r="BD32" s="56"/>
      <c r="BE32" s="56"/>
      <c r="BF32" s="69" t="s">
        <v>120</v>
      </c>
      <c r="BG32" s="114">
        <f>SUMIF(BG25:BG31,"*",BH25:BH31)</f>
        <v>0</v>
      </c>
      <c r="BH32" s="115"/>
    </row>
    <row r="33" spans="1:60" ht="38.25" customHeight="1">
      <c r="A33" s="55"/>
      <c r="B33" s="56"/>
      <c r="C33" s="98"/>
      <c r="D33" s="72"/>
      <c r="E33" s="75"/>
      <c r="F33" s="55">
        <v>22</v>
      </c>
      <c r="G33" s="97" t="s">
        <v>336</v>
      </c>
      <c r="H33" s="98" t="s">
        <v>48</v>
      </c>
      <c r="I33" s="72"/>
      <c r="J33" s="111">
        <v>186</v>
      </c>
      <c r="K33" s="55">
        <v>2</v>
      </c>
      <c r="L33" s="97" t="s">
        <v>345</v>
      </c>
      <c r="M33" s="98" t="s">
        <v>346</v>
      </c>
      <c r="N33" s="72"/>
      <c r="O33" s="111">
        <v>104</v>
      </c>
      <c r="P33" s="55"/>
      <c r="Q33" s="97"/>
      <c r="R33" s="98"/>
      <c r="S33" s="72"/>
      <c r="T33" s="73"/>
      <c r="U33" s="55">
        <v>22</v>
      </c>
      <c r="V33" s="97" t="s">
        <v>144</v>
      </c>
      <c r="W33" s="98" t="s">
        <v>153</v>
      </c>
      <c r="X33" s="72"/>
      <c r="Y33" s="111">
        <v>160</v>
      </c>
      <c r="Z33" s="65">
        <v>13</v>
      </c>
      <c r="AA33" s="97" t="s">
        <v>176</v>
      </c>
      <c r="AB33" s="98" t="s">
        <v>178</v>
      </c>
      <c r="AC33" s="72"/>
      <c r="AD33" s="111">
        <v>141</v>
      </c>
      <c r="AE33" s="55">
        <v>22</v>
      </c>
      <c r="AF33" s="97" t="s">
        <v>80</v>
      </c>
      <c r="AG33" s="98" t="s">
        <v>218</v>
      </c>
      <c r="AH33" s="72"/>
      <c r="AI33" s="111">
        <v>222</v>
      </c>
      <c r="AJ33" s="55"/>
      <c r="AK33" s="97"/>
      <c r="AL33" s="98"/>
      <c r="AM33" s="72"/>
      <c r="AN33" s="76"/>
      <c r="AO33" s="55">
        <v>22</v>
      </c>
      <c r="AP33" s="97" t="s">
        <v>134</v>
      </c>
      <c r="AQ33" s="98" t="s">
        <v>462</v>
      </c>
      <c r="AR33" s="72"/>
      <c r="AS33" s="111">
        <v>299</v>
      </c>
      <c r="AT33" s="55">
        <v>22</v>
      </c>
      <c r="AU33" s="97" t="s">
        <v>273</v>
      </c>
      <c r="AV33" s="98" t="s">
        <v>100</v>
      </c>
      <c r="AW33" s="72"/>
      <c r="AX33" s="111">
        <v>28</v>
      </c>
      <c r="AY33" s="55">
        <v>22</v>
      </c>
      <c r="AZ33" s="97" t="s">
        <v>294</v>
      </c>
      <c r="BA33" s="98" t="s">
        <v>377</v>
      </c>
      <c r="BB33" s="72"/>
      <c r="BC33" s="111">
        <v>0</v>
      </c>
      <c r="BD33" s="34"/>
      <c r="BE33" s="35"/>
      <c r="BF33" s="36"/>
      <c r="BG33" s="35"/>
      <c r="BH33" s="37"/>
    </row>
    <row r="34" spans="1:60" ht="38.25" customHeight="1">
      <c r="A34" s="55"/>
      <c r="B34" s="56"/>
      <c r="C34" s="98"/>
      <c r="D34" s="72"/>
      <c r="E34" s="75"/>
      <c r="F34" s="55"/>
      <c r="G34" s="97"/>
      <c r="H34" s="98"/>
      <c r="I34" s="72"/>
      <c r="J34" s="76"/>
      <c r="K34" s="55">
        <v>3</v>
      </c>
      <c r="L34" s="97" t="s">
        <v>347</v>
      </c>
      <c r="M34" s="98" t="s">
        <v>348</v>
      </c>
      <c r="N34" s="72"/>
      <c r="O34" s="111">
        <v>55</v>
      </c>
      <c r="P34" s="55"/>
      <c r="Q34" s="97"/>
      <c r="R34" s="98"/>
      <c r="S34" s="72"/>
      <c r="T34" s="73"/>
      <c r="U34" s="55">
        <v>23</v>
      </c>
      <c r="V34" s="97" t="s">
        <v>154</v>
      </c>
      <c r="W34" s="98" t="s">
        <v>155</v>
      </c>
      <c r="X34" s="72"/>
      <c r="Y34" s="111">
        <v>100</v>
      </c>
      <c r="Z34" s="65">
        <v>14</v>
      </c>
      <c r="AA34" s="97" t="s">
        <v>176</v>
      </c>
      <c r="AB34" s="98" t="s">
        <v>179</v>
      </c>
      <c r="AC34" s="72"/>
      <c r="AD34" s="111">
        <v>285</v>
      </c>
      <c r="AE34" s="55">
        <v>23</v>
      </c>
      <c r="AF34" s="97" t="s">
        <v>219</v>
      </c>
      <c r="AG34" s="98" t="s">
        <v>220</v>
      </c>
      <c r="AH34" s="72"/>
      <c r="AI34" s="111">
        <v>136</v>
      </c>
      <c r="AJ34" s="55"/>
      <c r="AK34" s="97"/>
      <c r="AL34" s="98"/>
      <c r="AM34" s="72"/>
      <c r="AN34" s="76"/>
      <c r="AO34" s="55">
        <v>23</v>
      </c>
      <c r="AP34" s="97" t="s">
        <v>249</v>
      </c>
      <c r="AQ34" s="98" t="s">
        <v>463</v>
      </c>
      <c r="AR34" s="72"/>
      <c r="AS34" s="111">
        <v>142</v>
      </c>
      <c r="AT34" s="55">
        <v>23</v>
      </c>
      <c r="AU34" s="97" t="s">
        <v>273</v>
      </c>
      <c r="AV34" s="98" t="s">
        <v>273</v>
      </c>
      <c r="AW34" s="72"/>
      <c r="AX34" s="111">
        <v>10</v>
      </c>
      <c r="AY34" s="55">
        <v>23</v>
      </c>
      <c r="AZ34" s="97" t="s">
        <v>270</v>
      </c>
      <c r="BA34" s="98" t="s">
        <v>295</v>
      </c>
      <c r="BB34" s="72"/>
      <c r="BC34" s="111">
        <v>34</v>
      </c>
      <c r="BD34" s="38"/>
      <c r="BE34" s="39"/>
      <c r="BF34" s="40"/>
      <c r="BG34" s="39"/>
      <c r="BH34" s="41"/>
    </row>
    <row r="35" spans="1:60" ht="38.25" customHeight="1">
      <c r="A35" s="55"/>
      <c r="B35" s="56"/>
      <c r="C35" s="98"/>
      <c r="D35" s="72"/>
      <c r="E35" s="75"/>
      <c r="F35" s="55"/>
      <c r="G35" s="97"/>
      <c r="H35" s="98"/>
      <c r="I35" s="72"/>
      <c r="J35" s="76"/>
      <c r="K35" s="55">
        <v>4</v>
      </c>
      <c r="L35" s="97" t="s">
        <v>347</v>
      </c>
      <c r="M35" s="98" t="s">
        <v>349</v>
      </c>
      <c r="N35" s="72"/>
      <c r="O35" s="111">
        <v>51</v>
      </c>
      <c r="P35" s="55"/>
      <c r="Q35" s="97"/>
      <c r="R35" s="98"/>
      <c r="S35" s="72"/>
      <c r="T35" s="73"/>
      <c r="U35" s="55">
        <v>24</v>
      </c>
      <c r="V35" s="97" t="s">
        <v>156</v>
      </c>
      <c r="W35" s="98" t="s">
        <v>157</v>
      </c>
      <c r="X35" s="72"/>
      <c r="Y35" s="111">
        <v>0</v>
      </c>
      <c r="Z35" s="65">
        <v>15</v>
      </c>
      <c r="AA35" s="97" t="s">
        <v>176</v>
      </c>
      <c r="AB35" s="98" t="s">
        <v>180</v>
      </c>
      <c r="AC35" s="72"/>
      <c r="AD35" s="111">
        <v>131</v>
      </c>
      <c r="AE35" s="55">
        <v>24</v>
      </c>
      <c r="AF35" s="97" t="s">
        <v>217</v>
      </c>
      <c r="AG35" s="98" t="s">
        <v>221</v>
      </c>
      <c r="AH35" s="72"/>
      <c r="AI35" s="111">
        <v>59</v>
      </c>
      <c r="AJ35" s="55"/>
      <c r="AK35" s="97"/>
      <c r="AL35" s="98"/>
      <c r="AM35" s="72"/>
      <c r="AN35" s="76"/>
      <c r="AO35" s="55"/>
      <c r="AP35" s="97"/>
      <c r="AQ35" s="98"/>
      <c r="AR35" s="72"/>
      <c r="AS35" s="75"/>
      <c r="AT35" s="55">
        <v>24</v>
      </c>
      <c r="AU35" s="97" t="s">
        <v>274</v>
      </c>
      <c r="AV35" s="98" t="s">
        <v>275</v>
      </c>
      <c r="AW35" s="72"/>
      <c r="AX35" s="111">
        <v>0</v>
      </c>
      <c r="AY35" s="55">
        <v>24</v>
      </c>
      <c r="AZ35" s="97" t="s">
        <v>270</v>
      </c>
      <c r="BA35" s="98" t="s">
        <v>114</v>
      </c>
      <c r="BB35" s="72"/>
      <c r="BC35" s="111">
        <v>100</v>
      </c>
      <c r="BD35" s="119" t="s">
        <v>121</v>
      </c>
      <c r="BE35" s="120"/>
      <c r="BF35" s="114" t="s">
        <v>125</v>
      </c>
      <c r="BG35" s="121"/>
      <c r="BH35" s="115"/>
    </row>
    <row r="36" spans="1:60" ht="38.25" customHeight="1">
      <c r="A36" s="55"/>
      <c r="B36" s="56"/>
      <c r="C36" s="98"/>
      <c r="D36" s="72"/>
      <c r="E36" s="75"/>
      <c r="F36" s="55"/>
      <c r="G36" s="97"/>
      <c r="H36" s="98"/>
      <c r="I36" s="72"/>
      <c r="J36" s="76"/>
      <c r="K36" s="55">
        <v>5</v>
      </c>
      <c r="L36" s="97" t="s">
        <v>347</v>
      </c>
      <c r="M36" s="98" t="s">
        <v>427</v>
      </c>
      <c r="N36" s="72"/>
      <c r="O36" s="111">
        <v>108</v>
      </c>
      <c r="P36" s="55"/>
      <c r="Q36" s="97"/>
      <c r="R36" s="98"/>
      <c r="S36" s="72"/>
      <c r="T36" s="73"/>
      <c r="U36" s="55">
        <v>25</v>
      </c>
      <c r="V36" s="97" t="s">
        <v>156</v>
      </c>
      <c r="W36" s="98" t="s">
        <v>158</v>
      </c>
      <c r="X36" s="72"/>
      <c r="Y36" s="111">
        <v>20</v>
      </c>
      <c r="Z36" s="65">
        <v>16</v>
      </c>
      <c r="AA36" s="97" t="s">
        <v>176</v>
      </c>
      <c r="AB36" s="98" t="s">
        <v>181</v>
      </c>
      <c r="AC36" s="72"/>
      <c r="AD36" s="111">
        <v>103</v>
      </c>
      <c r="AE36" s="55">
        <v>25</v>
      </c>
      <c r="AF36" s="97" t="s">
        <v>204</v>
      </c>
      <c r="AG36" s="98" t="s">
        <v>486</v>
      </c>
      <c r="AH36" s="72"/>
      <c r="AI36" s="111">
        <v>62</v>
      </c>
      <c r="AJ36" s="55"/>
      <c r="AK36" s="97"/>
      <c r="AL36" s="98"/>
      <c r="AM36" s="72"/>
      <c r="AN36" s="76"/>
      <c r="AO36" s="55"/>
      <c r="AP36" s="97"/>
      <c r="AQ36" s="98"/>
      <c r="AR36" s="72"/>
      <c r="AS36" s="75"/>
      <c r="AT36" s="55">
        <v>25</v>
      </c>
      <c r="AU36" s="97" t="s">
        <v>276</v>
      </c>
      <c r="AV36" s="98" t="s">
        <v>277</v>
      </c>
      <c r="AW36" s="72"/>
      <c r="AX36" s="111">
        <v>118</v>
      </c>
      <c r="AY36" s="55"/>
      <c r="AZ36" s="97"/>
      <c r="BA36" s="98"/>
      <c r="BB36" s="72"/>
      <c r="BC36" s="75"/>
      <c r="BD36" s="89"/>
      <c r="BE36" s="89"/>
      <c r="BF36" s="62" t="s">
        <v>1</v>
      </c>
      <c r="BG36" s="72" t="s">
        <v>0</v>
      </c>
      <c r="BH36" s="63"/>
    </row>
    <row r="37" spans="1:60" ht="38.25" customHeight="1">
      <c r="A37" s="55"/>
      <c r="B37" s="56"/>
      <c r="C37" s="98"/>
      <c r="D37" s="72"/>
      <c r="E37" s="75"/>
      <c r="F37" s="55"/>
      <c r="G37" s="97"/>
      <c r="H37" s="98"/>
      <c r="I37" s="72"/>
      <c r="J37" s="76"/>
      <c r="K37" s="55">
        <v>6</v>
      </c>
      <c r="L37" s="97" t="s">
        <v>347</v>
      </c>
      <c r="M37" s="98" t="s">
        <v>350</v>
      </c>
      <c r="N37" s="72"/>
      <c r="O37" s="111">
        <v>81</v>
      </c>
      <c r="P37" s="55"/>
      <c r="Q37" s="97"/>
      <c r="R37" s="98"/>
      <c r="S37" s="72"/>
      <c r="T37" s="73"/>
      <c r="U37" s="55">
        <v>26</v>
      </c>
      <c r="V37" s="97" t="s">
        <v>159</v>
      </c>
      <c r="W37" s="98" t="s">
        <v>160</v>
      </c>
      <c r="X37" s="72"/>
      <c r="Y37" s="111">
        <v>0</v>
      </c>
      <c r="Z37" s="65">
        <v>17</v>
      </c>
      <c r="AA37" s="97" t="s">
        <v>176</v>
      </c>
      <c r="AB37" s="98" t="s">
        <v>182</v>
      </c>
      <c r="AC37" s="72"/>
      <c r="AD37" s="111">
        <v>103</v>
      </c>
      <c r="AE37" s="55">
        <v>26</v>
      </c>
      <c r="AF37" s="97" t="s">
        <v>491</v>
      </c>
      <c r="AG37" s="98" t="s">
        <v>492</v>
      </c>
      <c r="AH37" s="72"/>
      <c r="AI37" s="111">
        <v>27</v>
      </c>
      <c r="AJ37" s="55"/>
      <c r="AK37" s="97"/>
      <c r="AL37" s="98"/>
      <c r="AM37" s="72"/>
      <c r="AN37" s="76"/>
      <c r="AO37" s="55"/>
      <c r="AP37" s="97"/>
      <c r="AQ37" s="98"/>
      <c r="AR37" s="72"/>
      <c r="AS37" s="75"/>
      <c r="AT37" s="55">
        <v>26</v>
      </c>
      <c r="AU37" s="97" t="s">
        <v>274</v>
      </c>
      <c r="AV37" s="98" t="s">
        <v>278</v>
      </c>
      <c r="AW37" s="72"/>
      <c r="AX37" s="111">
        <v>33</v>
      </c>
      <c r="AY37" s="55"/>
      <c r="AZ37" s="97"/>
      <c r="BA37" s="98"/>
      <c r="BB37" s="72"/>
      <c r="BC37" s="75"/>
      <c r="BD37" s="58" t="s">
        <v>365</v>
      </c>
      <c r="BE37" s="56" t="s">
        <v>130</v>
      </c>
      <c r="BF37" s="59" t="s">
        <v>122</v>
      </c>
      <c r="BG37" s="74"/>
      <c r="BH37" s="95">
        <f>SUM(BH38:BH51)</f>
        <v>140</v>
      </c>
    </row>
    <row r="38" spans="1:60" ht="38.25" customHeight="1">
      <c r="A38" s="55"/>
      <c r="B38" s="56"/>
      <c r="C38" s="98"/>
      <c r="D38" s="72"/>
      <c r="E38" s="75"/>
      <c r="F38" s="55"/>
      <c r="G38" s="97"/>
      <c r="H38" s="98"/>
      <c r="I38" s="72"/>
      <c r="J38" s="76"/>
      <c r="K38" s="55">
        <v>7</v>
      </c>
      <c r="L38" s="97" t="s">
        <v>347</v>
      </c>
      <c r="M38" s="98" t="s">
        <v>351</v>
      </c>
      <c r="N38" s="72"/>
      <c r="O38" s="111">
        <v>59</v>
      </c>
      <c r="P38" s="55"/>
      <c r="Q38" s="97"/>
      <c r="R38" s="98"/>
      <c r="S38" s="72"/>
      <c r="T38" s="73"/>
      <c r="U38" s="55">
        <v>27</v>
      </c>
      <c r="V38" s="97" t="s">
        <v>159</v>
      </c>
      <c r="W38" s="98" t="s">
        <v>63</v>
      </c>
      <c r="X38" s="72"/>
      <c r="Y38" s="111">
        <v>166</v>
      </c>
      <c r="Z38" s="65">
        <v>18</v>
      </c>
      <c r="AA38" s="97" t="s">
        <v>183</v>
      </c>
      <c r="AB38" s="98" t="s">
        <v>184</v>
      </c>
      <c r="AC38" s="72"/>
      <c r="AD38" s="111">
        <v>66</v>
      </c>
      <c r="AE38" s="55"/>
      <c r="AF38" s="97"/>
      <c r="AG38" s="98"/>
      <c r="AH38" s="72"/>
      <c r="AI38" s="75"/>
      <c r="AJ38" s="55"/>
      <c r="AK38" s="97"/>
      <c r="AL38" s="98"/>
      <c r="AM38" s="72"/>
      <c r="AN38" s="76"/>
      <c r="AO38" s="55"/>
      <c r="AP38" s="97"/>
      <c r="AQ38" s="98"/>
      <c r="AR38" s="72"/>
      <c r="AS38" s="75"/>
      <c r="AT38" s="55">
        <v>27</v>
      </c>
      <c r="AU38" s="97" t="s">
        <v>274</v>
      </c>
      <c r="AV38" s="98" t="s">
        <v>98</v>
      </c>
      <c r="AW38" s="72"/>
      <c r="AX38" s="111">
        <v>39</v>
      </c>
      <c r="AY38" s="55"/>
      <c r="AZ38" s="97"/>
      <c r="BA38" s="98"/>
      <c r="BB38" s="72"/>
      <c r="BC38" s="75"/>
      <c r="BD38" s="55">
        <v>1</v>
      </c>
      <c r="BE38" s="97" t="s">
        <v>296</v>
      </c>
      <c r="BF38" s="98" t="s">
        <v>297</v>
      </c>
      <c r="BG38" s="72"/>
      <c r="BH38" s="111">
        <v>20</v>
      </c>
    </row>
    <row r="39" spans="1:60" ht="38.25" customHeight="1">
      <c r="A39" s="55"/>
      <c r="B39" s="56"/>
      <c r="C39" s="98"/>
      <c r="D39" s="72"/>
      <c r="E39" s="75"/>
      <c r="F39" s="55"/>
      <c r="G39" s="97"/>
      <c r="H39" s="98"/>
      <c r="I39" s="72"/>
      <c r="J39" s="76"/>
      <c r="K39" s="55">
        <v>8</v>
      </c>
      <c r="L39" s="97" t="s">
        <v>347</v>
      </c>
      <c r="M39" s="98" t="s">
        <v>352</v>
      </c>
      <c r="N39" s="72"/>
      <c r="O39" s="111">
        <v>234</v>
      </c>
      <c r="P39" s="55"/>
      <c r="Q39" s="97"/>
      <c r="R39" s="98"/>
      <c r="S39" s="72"/>
      <c r="T39" s="73"/>
      <c r="U39" s="55">
        <v>28</v>
      </c>
      <c r="V39" s="97" t="s">
        <v>159</v>
      </c>
      <c r="W39" s="98" t="s">
        <v>29</v>
      </c>
      <c r="X39" s="72"/>
      <c r="Y39" s="111">
        <v>0</v>
      </c>
      <c r="Z39" s="65">
        <v>19</v>
      </c>
      <c r="AA39" s="97" t="s">
        <v>185</v>
      </c>
      <c r="AB39" s="98" t="s">
        <v>381</v>
      </c>
      <c r="AC39" s="72"/>
      <c r="AD39" s="111">
        <v>187</v>
      </c>
      <c r="AE39" s="55"/>
      <c r="AF39" s="97"/>
      <c r="AG39" s="98"/>
      <c r="AH39" s="72"/>
      <c r="AI39" s="75"/>
      <c r="AJ39" s="55"/>
      <c r="AK39" s="97"/>
      <c r="AL39" s="98"/>
      <c r="AM39" s="72"/>
      <c r="AN39" s="76"/>
      <c r="AO39" s="55"/>
      <c r="AP39" s="97"/>
      <c r="AQ39" s="98"/>
      <c r="AR39" s="72"/>
      <c r="AS39" s="75"/>
      <c r="AT39" s="55">
        <v>28</v>
      </c>
      <c r="AU39" s="97" t="s">
        <v>273</v>
      </c>
      <c r="AV39" s="98" t="s">
        <v>99</v>
      </c>
      <c r="AW39" s="72"/>
      <c r="AX39" s="111">
        <v>0</v>
      </c>
      <c r="AY39" s="55"/>
      <c r="AZ39" s="97"/>
      <c r="BA39" s="98"/>
      <c r="BB39" s="72"/>
      <c r="BC39" s="75"/>
      <c r="BD39" s="55">
        <v>2</v>
      </c>
      <c r="BE39" s="97" t="s">
        <v>296</v>
      </c>
      <c r="BF39" s="98" t="s">
        <v>388</v>
      </c>
      <c r="BG39" s="72"/>
      <c r="BH39" s="111">
        <v>0</v>
      </c>
    </row>
    <row r="40" spans="1:60" ht="38.25" customHeight="1">
      <c r="A40" s="55"/>
      <c r="B40" s="56"/>
      <c r="C40" s="98"/>
      <c r="D40" s="72"/>
      <c r="E40" s="75"/>
      <c r="F40" s="55"/>
      <c r="G40" s="97"/>
      <c r="H40" s="98"/>
      <c r="I40" s="72"/>
      <c r="J40" s="76"/>
      <c r="K40" s="55">
        <v>9</v>
      </c>
      <c r="L40" s="97" t="s">
        <v>347</v>
      </c>
      <c r="M40" s="98" t="s">
        <v>353</v>
      </c>
      <c r="N40" s="72"/>
      <c r="O40" s="111">
        <v>111</v>
      </c>
      <c r="P40" s="55"/>
      <c r="Q40" s="97"/>
      <c r="R40" s="98"/>
      <c r="S40" s="72"/>
      <c r="T40" s="73"/>
      <c r="U40" s="55">
        <v>29</v>
      </c>
      <c r="V40" s="97" t="s">
        <v>159</v>
      </c>
      <c r="W40" s="98" t="s">
        <v>161</v>
      </c>
      <c r="X40" s="72"/>
      <c r="Y40" s="111">
        <v>0</v>
      </c>
      <c r="Z40" s="65">
        <v>20</v>
      </c>
      <c r="AA40" s="97" t="s">
        <v>168</v>
      </c>
      <c r="AB40" s="98" t="s">
        <v>186</v>
      </c>
      <c r="AC40" s="72"/>
      <c r="AD40" s="111">
        <v>65</v>
      </c>
      <c r="AE40" s="55"/>
      <c r="AF40" s="97"/>
      <c r="AG40" s="98"/>
      <c r="AH40" s="72"/>
      <c r="AI40" s="75"/>
      <c r="AJ40" s="55"/>
      <c r="AK40" s="97"/>
      <c r="AL40" s="98"/>
      <c r="AM40" s="72"/>
      <c r="AN40" s="76"/>
      <c r="AO40" s="55"/>
      <c r="AP40" s="97"/>
      <c r="AQ40" s="98"/>
      <c r="AR40" s="72"/>
      <c r="AS40" s="75"/>
      <c r="AT40" s="55"/>
      <c r="AU40" s="97"/>
      <c r="AV40" s="98"/>
      <c r="AW40" s="72"/>
      <c r="AX40" s="79"/>
      <c r="AY40" s="55"/>
      <c r="AZ40" s="97"/>
      <c r="BA40" s="98"/>
      <c r="BB40" s="72"/>
      <c r="BC40" s="75"/>
      <c r="BD40" s="55">
        <v>3</v>
      </c>
      <c r="BE40" s="97" t="s">
        <v>298</v>
      </c>
      <c r="BF40" s="98" t="s">
        <v>468</v>
      </c>
      <c r="BG40" s="72"/>
      <c r="BH40" s="111">
        <v>70</v>
      </c>
    </row>
    <row r="41" spans="1:60" ht="38.25" customHeight="1">
      <c r="A41" s="55"/>
      <c r="B41" s="56"/>
      <c r="C41" s="98"/>
      <c r="D41" s="72"/>
      <c r="E41" s="75"/>
      <c r="F41" s="55"/>
      <c r="G41" s="97"/>
      <c r="H41" s="98"/>
      <c r="I41" s="72"/>
      <c r="J41" s="76"/>
      <c r="K41" s="55">
        <v>10</v>
      </c>
      <c r="L41" s="97" t="s">
        <v>347</v>
      </c>
      <c r="M41" s="98" t="s">
        <v>354</v>
      </c>
      <c r="N41" s="72"/>
      <c r="O41" s="111">
        <v>57</v>
      </c>
      <c r="P41" s="55"/>
      <c r="Q41" s="97"/>
      <c r="R41" s="98"/>
      <c r="S41" s="72"/>
      <c r="T41" s="73"/>
      <c r="U41" s="55">
        <v>30</v>
      </c>
      <c r="V41" s="97" t="s">
        <v>144</v>
      </c>
      <c r="W41" s="98" t="s">
        <v>30</v>
      </c>
      <c r="X41" s="72"/>
      <c r="Y41" s="111">
        <v>73</v>
      </c>
      <c r="Z41" s="65">
        <v>21</v>
      </c>
      <c r="AA41" s="97" t="s">
        <v>168</v>
      </c>
      <c r="AB41" s="98" t="s">
        <v>187</v>
      </c>
      <c r="AC41" s="72"/>
      <c r="AD41" s="111">
        <v>35</v>
      </c>
      <c r="AE41" s="55"/>
      <c r="AF41" s="97"/>
      <c r="AG41" s="98"/>
      <c r="AH41" s="72"/>
      <c r="AI41" s="75"/>
      <c r="AJ41" s="55"/>
      <c r="AK41" s="97"/>
      <c r="AL41" s="98"/>
      <c r="AM41" s="72"/>
      <c r="AN41" s="76"/>
      <c r="AO41" s="55"/>
      <c r="AP41" s="97"/>
      <c r="AQ41" s="98"/>
      <c r="AR41" s="72"/>
      <c r="AS41" s="75"/>
      <c r="AT41" s="55"/>
      <c r="AU41" s="97"/>
      <c r="AV41" s="98"/>
      <c r="AW41" s="72"/>
      <c r="AX41" s="79"/>
      <c r="AY41" s="55"/>
      <c r="AZ41" s="97"/>
      <c r="BA41" s="98"/>
      <c r="BB41" s="72"/>
      <c r="BC41" s="75"/>
      <c r="BD41" s="55">
        <v>4</v>
      </c>
      <c r="BE41" s="97" t="s">
        <v>298</v>
      </c>
      <c r="BF41" s="98" t="s">
        <v>299</v>
      </c>
      <c r="BG41" s="72"/>
      <c r="BH41" s="111">
        <v>50</v>
      </c>
    </row>
    <row r="42" spans="1:60" ht="38.25" customHeight="1">
      <c r="A42" s="55"/>
      <c r="B42" s="56"/>
      <c r="C42" s="98"/>
      <c r="D42" s="72"/>
      <c r="E42" s="75"/>
      <c r="F42" s="55"/>
      <c r="G42" s="97"/>
      <c r="H42" s="98"/>
      <c r="I42" s="72"/>
      <c r="J42" s="76"/>
      <c r="K42" s="55">
        <v>11</v>
      </c>
      <c r="L42" s="97" t="s">
        <v>347</v>
      </c>
      <c r="M42" s="98" t="s">
        <v>355</v>
      </c>
      <c r="N42" s="72"/>
      <c r="O42" s="111">
        <v>45</v>
      </c>
      <c r="P42" s="55"/>
      <c r="Q42" s="97"/>
      <c r="R42" s="98"/>
      <c r="S42" s="72"/>
      <c r="T42" s="73"/>
      <c r="U42" s="55">
        <v>32</v>
      </c>
      <c r="V42" s="97" t="s">
        <v>159</v>
      </c>
      <c r="W42" s="98" t="s">
        <v>64</v>
      </c>
      <c r="X42" s="72"/>
      <c r="Y42" s="111">
        <v>0</v>
      </c>
      <c r="Z42" s="65">
        <v>22</v>
      </c>
      <c r="AA42" s="97" t="s">
        <v>168</v>
      </c>
      <c r="AB42" s="98" t="s">
        <v>188</v>
      </c>
      <c r="AC42" s="72"/>
      <c r="AD42" s="111">
        <v>19</v>
      </c>
      <c r="AE42" s="55"/>
      <c r="AF42" s="97"/>
      <c r="AG42" s="98"/>
      <c r="AH42" s="72"/>
      <c r="AI42" s="75"/>
      <c r="AJ42" s="55"/>
      <c r="AK42" s="97"/>
      <c r="AL42" s="98"/>
      <c r="AM42" s="72"/>
      <c r="AN42" s="76"/>
      <c r="AO42" s="55"/>
      <c r="AP42" s="97"/>
      <c r="AQ42" s="98"/>
      <c r="AR42" s="72"/>
      <c r="AS42" s="75"/>
      <c r="AT42" s="55"/>
      <c r="AU42" s="97"/>
      <c r="AV42" s="98"/>
      <c r="AW42" s="72"/>
      <c r="AX42" s="79"/>
      <c r="AY42" s="55"/>
      <c r="AZ42" s="97"/>
      <c r="BA42" s="98"/>
      <c r="BB42" s="72"/>
      <c r="BC42" s="75"/>
      <c r="BD42" s="55">
        <v>5</v>
      </c>
      <c r="BE42" s="102" t="s">
        <v>469</v>
      </c>
      <c r="BF42" s="98"/>
      <c r="BG42" s="72"/>
      <c r="BH42" s="76">
        <v>0</v>
      </c>
    </row>
    <row r="43" spans="1:60" ht="38.25" customHeight="1">
      <c r="A43" s="55"/>
      <c r="B43" s="56"/>
      <c r="C43" s="98"/>
      <c r="D43" s="72"/>
      <c r="E43" s="75"/>
      <c r="F43" s="55"/>
      <c r="G43" s="97"/>
      <c r="H43" s="98"/>
      <c r="I43" s="72"/>
      <c r="J43" s="76"/>
      <c r="K43" s="55">
        <v>12</v>
      </c>
      <c r="L43" s="97" t="s">
        <v>356</v>
      </c>
      <c r="M43" s="98" t="s">
        <v>428</v>
      </c>
      <c r="N43" s="72"/>
      <c r="O43" s="111">
        <v>170</v>
      </c>
      <c r="P43" s="55"/>
      <c r="Q43" s="97"/>
      <c r="R43" s="98"/>
      <c r="S43" s="72"/>
      <c r="T43" s="73"/>
      <c r="U43" s="55">
        <v>33</v>
      </c>
      <c r="V43" s="97" t="s">
        <v>146</v>
      </c>
      <c r="W43" s="98" t="s">
        <v>470</v>
      </c>
      <c r="X43" s="72"/>
      <c r="Y43" s="111">
        <v>247</v>
      </c>
      <c r="Z43" s="65">
        <v>23</v>
      </c>
      <c r="AA43" s="97" t="s">
        <v>183</v>
      </c>
      <c r="AB43" s="98" t="s">
        <v>189</v>
      </c>
      <c r="AC43" s="72"/>
      <c r="AD43" s="111">
        <v>90</v>
      </c>
      <c r="AE43" s="55"/>
      <c r="AF43" s="97"/>
      <c r="AG43" s="98"/>
      <c r="AH43" s="72"/>
      <c r="AI43" s="75"/>
      <c r="AJ43" s="55"/>
      <c r="AK43" s="97"/>
      <c r="AL43" s="98"/>
      <c r="AM43" s="72"/>
      <c r="AN43" s="76"/>
      <c r="AO43" s="55"/>
      <c r="AP43" s="97"/>
      <c r="AQ43" s="98"/>
      <c r="AR43" s="72"/>
      <c r="AS43" s="75"/>
      <c r="AT43" s="55"/>
      <c r="AU43" s="97"/>
      <c r="AV43" s="98"/>
      <c r="AW43" s="72"/>
      <c r="AX43" s="79"/>
      <c r="AY43" s="55"/>
      <c r="AZ43" s="97"/>
      <c r="BA43" s="98"/>
      <c r="BB43" s="72"/>
      <c r="BC43" s="75"/>
      <c r="BD43" s="55"/>
      <c r="BE43" s="97"/>
      <c r="BF43" s="98"/>
      <c r="BG43" s="72"/>
      <c r="BH43" s="76"/>
    </row>
    <row r="44" spans="1:60" ht="38.25" customHeight="1">
      <c r="A44" s="55"/>
      <c r="B44" s="56"/>
      <c r="C44" s="98"/>
      <c r="D44" s="72"/>
      <c r="E44" s="75"/>
      <c r="F44" s="55"/>
      <c r="G44" s="97"/>
      <c r="H44" s="98"/>
      <c r="I44" s="72"/>
      <c r="J44" s="76"/>
      <c r="K44" s="55"/>
      <c r="L44" s="97"/>
      <c r="M44" s="98"/>
      <c r="N44" s="72"/>
      <c r="O44" s="75"/>
      <c r="P44" s="55"/>
      <c r="Q44" s="97"/>
      <c r="R44" s="98"/>
      <c r="S44" s="72"/>
      <c r="T44" s="73"/>
      <c r="U44" s="55">
        <v>34</v>
      </c>
      <c r="V44" s="97" t="s">
        <v>144</v>
      </c>
      <c r="W44" s="98" t="s">
        <v>162</v>
      </c>
      <c r="X44" s="72"/>
      <c r="Y44" s="111">
        <v>221</v>
      </c>
      <c r="Z44" s="65">
        <v>24</v>
      </c>
      <c r="AA44" s="97" t="s">
        <v>165</v>
      </c>
      <c r="AB44" s="98" t="s">
        <v>190</v>
      </c>
      <c r="AC44" s="72"/>
      <c r="AD44" s="111">
        <v>323</v>
      </c>
      <c r="AE44" s="55"/>
      <c r="AF44" s="97"/>
      <c r="AG44" s="98"/>
      <c r="AH44" s="72"/>
      <c r="AI44" s="75"/>
      <c r="AJ44" s="55"/>
      <c r="AK44" s="97"/>
      <c r="AL44" s="98"/>
      <c r="AM44" s="72"/>
      <c r="AN44" s="76"/>
      <c r="AO44" s="55"/>
      <c r="AP44" s="97"/>
      <c r="AQ44" s="98"/>
      <c r="AR44" s="72"/>
      <c r="AS44" s="75"/>
      <c r="AT44" s="55"/>
      <c r="AU44" s="97"/>
      <c r="AV44" s="98"/>
      <c r="AW44" s="72"/>
      <c r="AX44" s="79"/>
      <c r="AY44" s="55"/>
      <c r="AZ44" s="97"/>
      <c r="BA44" s="98"/>
      <c r="BB44" s="72"/>
      <c r="BC44" s="75"/>
      <c r="BD44" s="55"/>
      <c r="BE44" s="97"/>
      <c r="BF44" s="98"/>
      <c r="BG44" s="72"/>
      <c r="BH44" s="76"/>
    </row>
    <row r="45" spans="1:60" ht="38.25" customHeight="1">
      <c r="A45" s="55"/>
      <c r="B45" s="56"/>
      <c r="C45" s="98"/>
      <c r="D45" s="72"/>
      <c r="E45" s="75"/>
      <c r="F45" s="55"/>
      <c r="G45" s="97"/>
      <c r="H45" s="98"/>
      <c r="I45" s="72"/>
      <c r="J45" s="76"/>
      <c r="K45" s="55"/>
      <c r="L45" s="97"/>
      <c r="M45" s="98"/>
      <c r="N45" s="72"/>
      <c r="O45" s="75"/>
      <c r="P45" s="55"/>
      <c r="Q45" s="97"/>
      <c r="R45" s="98"/>
      <c r="S45" s="72"/>
      <c r="T45" s="73"/>
      <c r="U45" s="55">
        <v>35</v>
      </c>
      <c r="V45" s="97" t="s">
        <v>156</v>
      </c>
      <c r="W45" s="98" t="s">
        <v>31</v>
      </c>
      <c r="X45" s="72"/>
      <c r="Y45" s="111">
        <v>0</v>
      </c>
      <c r="Z45" s="65">
        <v>25</v>
      </c>
      <c r="AA45" s="97" t="s">
        <v>171</v>
      </c>
      <c r="AB45" s="98" t="s">
        <v>191</v>
      </c>
      <c r="AC45" s="72"/>
      <c r="AD45" s="111">
        <v>81</v>
      </c>
      <c r="AE45" s="55"/>
      <c r="AF45" s="97"/>
      <c r="AG45" s="98"/>
      <c r="AH45" s="72"/>
      <c r="AI45" s="73"/>
      <c r="AJ45" s="55"/>
      <c r="AK45" s="97"/>
      <c r="AL45" s="98"/>
      <c r="AM45" s="72"/>
      <c r="AN45" s="73"/>
      <c r="AO45" s="55"/>
      <c r="AP45" s="97"/>
      <c r="AQ45" s="98"/>
      <c r="AR45" s="72"/>
      <c r="AS45" s="73"/>
      <c r="AT45" s="55"/>
      <c r="AU45" s="97"/>
      <c r="AV45" s="98"/>
      <c r="AW45" s="72"/>
      <c r="AX45" s="103"/>
      <c r="AY45" s="55"/>
      <c r="AZ45" s="97"/>
      <c r="BA45" s="98"/>
      <c r="BB45" s="72"/>
      <c r="BC45" s="73"/>
      <c r="BD45" s="55"/>
      <c r="BE45" s="97"/>
      <c r="BF45" s="98"/>
      <c r="BG45" s="72"/>
      <c r="BH45" s="73"/>
    </row>
    <row r="46" spans="1:60" ht="38.25" customHeight="1">
      <c r="A46" s="55"/>
      <c r="B46" s="56"/>
      <c r="C46" s="98"/>
      <c r="D46" s="72"/>
      <c r="E46" s="75"/>
      <c r="F46" s="55"/>
      <c r="G46" s="97"/>
      <c r="H46" s="98"/>
      <c r="I46" s="72"/>
      <c r="J46" s="76"/>
      <c r="K46" s="55"/>
      <c r="L46" s="97"/>
      <c r="M46" s="98"/>
      <c r="N46" s="72"/>
      <c r="O46" s="75"/>
      <c r="P46" s="55"/>
      <c r="Q46" s="97"/>
      <c r="R46" s="98"/>
      <c r="S46" s="72"/>
      <c r="T46" s="73"/>
      <c r="U46" s="55">
        <v>36</v>
      </c>
      <c r="V46" s="97" t="s">
        <v>144</v>
      </c>
      <c r="W46" s="98" t="s">
        <v>163</v>
      </c>
      <c r="X46" s="72"/>
      <c r="Y46" s="111">
        <v>133</v>
      </c>
      <c r="Z46" s="65">
        <v>26</v>
      </c>
      <c r="AA46" s="97" t="s">
        <v>165</v>
      </c>
      <c r="AB46" s="98" t="s">
        <v>192</v>
      </c>
      <c r="AC46" s="72"/>
      <c r="AD46" s="111">
        <v>160</v>
      </c>
      <c r="AE46" s="55"/>
      <c r="AF46" s="97"/>
      <c r="AG46" s="98"/>
      <c r="AH46" s="72"/>
      <c r="AI46" s="73"/>
      <c r="AJ46" s="55"/>
      <c r="AK46" s="97"/>
      <c r="AL46" s="98"/>
      <c r="AM46" s="72"/>
      <c r="AN46" s="73"/>
      <c r="AO46" s="55"/>
      <c r="AP46" s="97"/>
      <c r="AQ46" s="98"/>
      <c r="AR46" s="72"/>
      <c r="AS46" s="73"/>
      <c r="AT46" s="55"/>
      <c r="AU46" s="97"/>
      <c r="AV46" s="98"/>
      <c r="AW46" s="72"/>
      <c r="AX46" s="103"/>
      <c r="AY46" s="55"/>
      <c r="AZ46" s="97"/>
      <c r="BA46" s="98"/>
      <c r="BB46" s="72"/>
      <c r="BC46" s="73"/>
      <c r="BD46" s="55"/>
      <c r="BE46" s="97"/>
      <c r="BF46" s="98"/>
      <c r="BG46" s="72"/>
      <c r="BH46" s="73"/>
    </row>
    <row r="47" spans="1:60" ht="38.25" customHeight="1">
      <c r="A47" s="55"/>
      <c r="B47" s="56"/>
      <c r="C47" s="98"/>
      <c r="D47" s="72"/>
      <c r="E47" s="75"/>
      <c r="F47" s="55"/>
      <c r="G47" s="97"/>
      <c r="H47" s="98"/>
      <c r="I47" s="72"/>
      <c r="J47" s="76"/>
      <c r="K47" s="55"/>
      <c r="L47" s="97"/>
      <c r="M47" s="98"/>
      <c r="N47" s="72"/>
      <c r="O47" s="75"/>
      <c r="P47" s="55"/>
      <c r="Q47" s="97"/>
      <c r="R47" s="98"/>
      <c r="S47" s="72"/>
      <c r="T47" s="73"/>
      <c r="U47" s="55">
        <v>37</v>
      </c>
      <c r="V47" s="97" t="s">
        <v>164</v>
      </c>
      <c r="W47" s="98" t="s">
        <v>65</v>
      </c>
      <c r="X47" s="72"/>
      <c r="Y47" s="111">
        <v>348</v>
      </c>
      <c r="Z47" s="65">
        <v>27</v>
      </c>
      <c r="AA47" s="97" t="s">
        <v>168</v>
      </c>
      <c r="AB47" s="98" t="s">
        <v>193</v>
      </c>
      <c r="AC47" s="72"/>
      <c r="AD47" s="111">
        <v>245</v>
      </c>
      <c r="AE47" s="55"/>
      <c r="AF47" s="97"/>
      <c r="AG47" s="98"/>
      <c r="AH47" s="72"/>
      <c r="AI47" s="73"/>
      <c r="AJ47" s="55"/>
      <c r="AK47" s="97"/>
      <c r="AL47" s="98"/>
      <c r="AM47" s="72"/>
      <c r="AN47" s="73"/>
      <c r="AO47" s="55"/>
      <c r="AP47" s="97"/>
      <c r="AQ47" s="98"/>
      <c r="AR47" s="72"/>
      <c r="AS47" s="73"/>
      <c r="AT47" s="55"/>
      <c r="AU47" s="97"/>
      <c r="AV47" s="98"/>
      <c r="AW47" s="72"/>
      <c r="AX47" s="103"/>
      <c r="AY47" s="55"/>
      <c r="AZ47" s="97"/>
      <c r="BA47" s="98"/>
      <c r="BB47" s="72"/>
      <c r="BC47" s="73"/>
      <c r="BD47" s="55"/>
      <c r="BE47" s="97"/>
      <c r="BF47" s="98"/>
      <c r="BG47" s="72"/>
      <c r="BH47" s="73"/>
    </row>
    <row r="48" spans="1:60" ht="38.25" customHeight="1">
      <c r="A48" s="55"/>
      <c r="B48" s="56"/>
      <c r="C48" s="98"/>
      <c r="D48" s="72"/>
      <c r="E48" s="75"/>
      <c r="F48" s="55"/>
      <c r="G48" s="97"/>
      <c r="H48" s="98"/>
      <c r="I48" s="72"/>
      <c r="J48" s="76"/>
      <c r="K48" s="55"/>
      <c r="L48" s="97"/>
      <c r="M48" s="98"/>
      <c r="N48" s="72"/>
      <c r="O48" s="75"/>
      <c r="P48" s="55"/>
      <c r="Q48" s="97"/>
      <c r="R48" s="98"/>
      <c r="S48" s="72"/>
      <c r="T48" s="73"/>
      <c r="U48" s="55">
        <v>38</v>
      </c>
      <c r="V48" s="97" t="s">
        <v>134</v>
      </c>
      <c r="W48" s="98" t="s">
        <v>66</v>
      </c>
      <c r="X48" s="72"/>
      <c r="Y48" s="111">
        <v>482</v>
      </c>
      <c r="Z48" s="65">
        <v>28</v>
      </c>
      <c r="AA48" s="97" t="s">
        <v>194</v>
      </c>
      <c r="AB48" s="98" t="s">
        <v>195</v>
      </c>
      <c r="AC48" s="72"/>
      <c r="AD48" s="111">
        <v>205</v>
      </c>
      <c r="AE48" s="55"/>
      <c r="AF48" s="97"/>
      <c r="AG48" s="98"/>
      <c r="AH48" s="72"/>
      <c r="AI48" s="73"/>
      <c r="AJ48" s="55"/>
      <c r="AK48" s="97"/>
      <c r="AL48" s="98"/>
      <c r="AM48" s="72"/>
      <c r="AN48" s="73"/>
      <c r="AO48" s="55"/>
      <c r="AP48" s="97"/>
      <c r="AQ48" s="98"/>
      <c r="AR48" s="72"/>
      <c r="AS48" s="73"/>
      <c r="AT48" s="55"/>
      <c r="AU48" s="97"/>
      <c r="AV48" s="98"/>
      <c r="AW48" s="72"/>
      <c r="AX48" s="103"/>
      <c r="AY48" s="55"/>
      <c r="AZ48" s="97"/>
      <c r="BA48" s="98"/>
      <c r="BB48" s="72"/>
      <c r="BC48" s="73"/>
      <c r="BD48" s="55"/>
      <c r="BE48" s="97"/>
      <c r="BF48" s="98"/>
      <c r="BG48" s="72"/>
      <c r="BH48" s="73"/>
    </row>
    <row r="49" spans="1:60" s="12" customFormat="1" ht="38.25" customHeight="1">
      <c r="A49" s="55"/>
      <c r="B49" s="56"/>
      <c r="C49" s="98"/>
      <c r="D49" s="72"/>
      <c r="E49" s="75"/>
      <c r="F49" s="55"/>
      <c r="G49" s="97"/>
      <c r="H49" s="98"/>
      <c r="I49" s="72"/>
      <c r="J49" s="76"/>
      <c r="K49" s="55"/>
      <c r="L49" s="97"/>
      <c r="M49" s="98"/>
      <c r="N49" s="72"/>
      <c r="O49" s="75"/>
      <c r="P49" s="55"/>
      <c r="Q49" s="97"/>
      <c r="R49" s="98"/>
      <c r="S49" s="72"/>
      <c r="T49" s="73"/>
      <c r="U49" s="55">
        <v>39</v>
      </c>
      <c r="V49" s="97" t="s">
        <v>405</v>
      </c>
      <c r="W49" s="98" t="s">
        <v>406</v>
      </c>
      <c r="X49" s="72"/>
      <c r="Y49" s="111">
        <v>365</v>
      </c>
      <c r="Z49" s="65">
        <v>29</v>
      </c>
      <c r="AA49" s="97" t="s">
        <v>183</v>
      </c>
      <c r="AB49" s="98" t="s">
        <v>196</v>
      </c>
      <c r="AC49" s="72"/>
      <c r="AD49" s="111">
        <v>255</v>
      </c>
      <c r="AE49" s="55"/>
      <c r="AF49" s="97"/>
      <c r="AG49" s="98"/>
      <c r="AH49" s="72"/>
      <c r="AI49" s="73"/>
      <c r="AJ49" s="55"/>
      <c r="AK49" s="97"/>
      <c r="AL49" s="98"/>
      <c r="AM49" s="72"/>
      <c r="AN49" s="73"/>
      <c r="AO49" s="55"/>
      <c r="AP49" s="97"/>
      <c r="AQ49" s="98"/>
      <c r="AR49" s="72"/>
      <c r="AS49" s="73"/>
      <c r="AT49" s="55"/>
      <c r="AU49" s="97"/>
      <c r="AV49" s="98"/>
      <c r="AW49" s="72"/>
      <c r="AX49" s="103"/>
      <c r="AY49" s="55"/>
      <c r="AZ49" s="97"/>
      <c r="BA49" s="98"/>
      <c r="BB49" s="72"/>
      <c r="BC49" s="73"/>
      <c r="BD49" s="55"/>
      <c r="BE49" s="97"/>
      <c r="BF49" s="98"/>
      <c r="BG49" s="72"/>
      <c r="BH49" s="73"/>
    </row>
    <row r="50" spans="1:60" ht="38.25" customHeight="1">
      <c r="A50" s="55"/>
      <c r="B50" s="56"/>
      <c r="C50" s="98"/>
      <c r="D50" s="72"/>
      <c r="E50" s="75"/>
      <c r="F50" s="55"/>
      <c r="G50" s="97"/>
      <c r="H50" s="98"/>
      <c r="I50" s="72"/>
      <c r="J50" s="76"/>
      <c r="K50" s="55"/>
      <c r="L50" s="97"/>
      <c r="M50" s="98"/>
      <c r="N50" s="72"/>
      <c r="O50" s="75"/>
      <c r="P50" s="55"/>
      <c r="Q50" s="97"/>
      <c r="R50" s="98"/>
      <c r="S50" s="72"/>
      <c r="T50" s="73"/>
      <c r="U50" s="55">
        <v>40</v>
      </c>
      <c r="V50" s="97" t="s">
        <v>472</v>
      </c>
      <c r="W50" s="98" t="s">
        <v>68</v>
      </c>
      <c r="X50" s="72"/>
      <c r="Y50" s="111">
        <v>250</v>
      </c>
      <c r="Z50" s="65">
        <v>30</v>
      </c>
      <c r="AA50" s="97" t="s">
        <v>398</v>
      </c>
      <c r="AB50" s="98" t="s">
        <v>399</v>
      </c>
      <c r="AC50" s="72"/>
      <c r="AD50" s="111">
        <v>19</v>
      </c>
      <c r="AE50" s="55"/>
      <c r="AF50" s="97"/>
      <c r="AG50" s="98"/>
      <c r="AH50" s="72"/>
      <c r="AI50" s="73"/>
      <c r="AJ50" s="55"/>
      <c r="AK50" s="97"/>
      <c r="AL50" s="98"/>
      <c r="AM50" s="72"/>
      <c r="AN50" s="73"/>
      <c r="AO50" s="55"/>
      <c r="AP50" s="97"/>
      <c r="AQ50" s="98"/>
      <c r="AR50" s="72"/>
      <c r="AS50" s="73"/>
      <c r="AT50" s="55"/>
      <c r="AU50" s="97"/>
      <c r="AV50" s="98"/>
      <c r="AW50" s="72"/>
      <c r="AX50" s="103"/>
      <c r="AY50" s="55"/>
      <c r="AZ50" s="97"/>
      <c r="BA50" s="98"/>
      <c r="BB50" s="72"/>
      <c r="BC50" s="73"/>
      <c r="BD50" s="55"/>
      <c r="BE50" s="97"/>
      <c r="BF50" s="98"/>
      <c r="BG50" s="72"/>
      <c r="BH50" s="73"/>
    </row>
    <row r="51" spans="1:60" ht="38.25" customHeight="1">
      <c r="A51" s="55"/>
      <c r="B51" s="56"/>
      <c r="C51" s="98"/>
      <c r="D51" s="72"/>
      <c r="E51" s="75"/>
      <c r="F51" s="55"/>
      <c r="G51" s="97"/>
      <c r="H51" s="98"/>
      <c r="I51" s="72"/>
      <c r="J51" s="76"/>
      <c r="K51" s="55"/>
      <c r="L51" s="97"/>
      <c r="M51" s="98"/>
      <c r="N51" s="72"/>
      <c r="O51" s="75"/>
      <c r="P51" s="55"/>
      <c r="Q51" s="97"/>
      <c r="R51" s="98"/>
      <c r="S51" s="72"/>
      <c r="T51" s="73"/>
      <c r="U51" s="55">
        <v>41</v>
      </c>
      <c r="V51" s="97" t="s">
        <v>164</v>
      </c>
      <c r="W51" s="98" t="s">
        <v>404</v>
      </c>
      <c r="X51" s="72"/>
      <c r="Y51" s="111">
        <v>267</v>
      </c>
      <c r="Z51" s="65">
        <v>31</v>
      </c>
      <c r="AA51" s="97" t="s">
        <v>405</v>
      </c>
      <c r="AB51" s="98" t="s">
        <v>495</v>
      </c>
      <c r="AC51" s="72"/>
      <c r="AD51" s="111">
        <v>210</v>
      </c>
      <c r="AE51" s="55"/>
      <c r="AF51" s="97"/>
      <c r="AG51" s="98"/>
      <c r="AH51" s="72"/>
      <c r="AI51" s="73"/>
      <c r="AJ51" s="55"/>
      <c r="AK51" s="97"/>
      <c r="AL51" s="98"/>
      <c r="AM51" s="72"/>
      <c r="AN51" s="73"/>
      <c r="AO51" s="55"/>
      <c r="AP51" s="97"/>
      <c r="AQ51" s="98"/>
      <c r="AR51" s="72"/>
      <c r="AS51" s="73"/>
      <c r="AT51" s="55"/>
      <c r="AU51" s="97"/>
      <c r="AV51" s="98"/>
      <c r="AW51" s="72"/>
      <c r="AX51" s="103"/>
      <c r="AY51" s="55"/>
      <c r="AZ51" s="97"/>
      <c r="BA51" s="98"/>
      <c r="BB51" s="72"/>
      <c r="BC51" s="73"/>
      <c r="BD51" s="55"/>
      <c r="BE51" s="97"/>
      <c r="BF51" s="98"/>
      <c r="BG51" s="72"/>
      <c r="BH51" s="73"/>
    </row>
    <row r="52" spans="1:60" ht="38.25" customHeight="1">
      <c r="A52" s="68"/>
      <c r="B52" s="68"/>
      <c r="C52" s="69" t="s">
        <v>5</v>
      </c>
      <c r="D52" s="114">
        <f>SUMIF(D12:D51,"*",E12:E51)</f>
        <v>0</v>
      </c>
      <c r="E52" s="115"/>
      <c r="F52" s="68"/>
      <c r="G52" s="68"/>
      <c r="H52" s="69" t="s">
        <v>19</v>
      </c>
      <c r="I52" s="114">
        <f>SUMIF(I12:I51,"*",J12:J51)</f>
        <v>0</v>
      </c>
      <c r="J52" s="115"/>
      <c r="K52" s="68"/>
      <c r="L52" s="68"/>
      <c r="M52" s="69" t="s">
        <v>21</v>
      </c>
      <c r="N52" s="114">
        <f>SUMIF(N32:N51,"*",O32:O51)</f>
        <v>0</v>
      </c>
      <c r="O52" s="115"/>
      <c r="P52" s="68"/>
      <c r="Q52" s="68"/>
      <c r="R52" s="69" t="s">
        <v>25</v>
      </c>
      <c r="S52" s="114">
        <f>SUMIF(S12:S51,"*",T12:T51)</f>
        <v>0</v>
      </c>
      <c r="T52" s="115"/>
      <c r="U52" s="55"/>
      <c r="V52" s="97"/>
      <c r="W52" s="98"/>
      <c r="X52" s="72"/>
      <c r="Y52" s="110"/>
      <c r="Z52" s="78"/>
      <c r="AA52" s="70"/>
      <c r="AB52" s="69" t="s">
        <v>34</v>
      </c>
      <c r="AC52" s="114">
        <f>SUMIF(AC21:AC51,"*",AD21:AD51)</f>
        <v>0</v>
      </c>
      <c r="AD52" s="115"/>
      <c r="AE52" s="66"/>
      <c r="AF52" s="68"/>
      <c r="AG52" s="69" t="s">
        <v>72</v>
      </c>
      <c r="AH52" s="113">
        <f>SUMIF(AH12:AH51,"*",AI12:AI51)</f>
        <v>0</v>
      </c>
      <c r="AI52" s="113"/>
      <c r="AJ52" s="66"/>
      <c r="AK52" s="68"/>
      <c r="AL52" s="69" t="s">
        <v>83</v>
      </c>
      <c r="AM52" s="113">
        <f>SUMIF(AM12:AM51,"*",AN12:AN51)</f>
        <v>0</v>
      </c>
      <c r="AN52" s="113"/>
      <c r="AO52" s="66"/>
      <c r="AP52" s="68"/>
      <c r="AQ52" s="69" t="s">
        <v>89</v>
      </c>
      <c r="AR52" s="113">
        <f>SUMIF(AR12:AR51,"*",AS12:AS51)</f>
        <v>0</v>
      </c>
      <c r="AS52" s="113"/>
      <c r="AT52" s="66"/>
      <c r="AU52" s="68"/>
      <c r="AV52" s="69" t="s">
        <v>90</v>
      </c>
      <c r="AW52" s="113">
        <f>SUMIF(AW12:AW51,"*",AX12:AX51)</f>
        <v>0</v>
      </c>
      <c r="AX52" s="113"/>
      <c r="AY52" s="71"/>
      <c r="AZ52" s="68"/>
      <c r="BA52" s="69" t="s">
        <v>104</v>
      </c>
      <c r="BB52" s="113">
        <f>SUMIF(BB12:BB51,"*",BC12:BC51)</f>
        <v>0</v>
      </c>
      <c r="BC52" s="113"/>
      <c r="BD52" s="66"/>
      <c r="BE52" s="68"/>
      <c r="BF52" s="69" t="s">
        <v>123</v>
      </c>
      <c r="BG52" s="113">
        <f>SUMIF(BG38:BG51,"*",BH38:BH51)</f>
        <v>0</v>
      </c>
      <c r="BH52" s="113"/>
    </row>
    <row r="53" spans="1:60" ht="30.95" customHeight="1">
      <c r="A53" s="16"/>
      <c r="B53" s="16"/>
      <c r="C53" s="17"/>
      <c r="D53" s="19"/>
      <c r="E53" s="18"/>
      <c r="F53" s="19"/>
      <c r="G53" s="19"/>
      <c r="H53" s="17"/>
      <c r="I53" s="19"/>
      <c r="J53" s="18"/>
      <c r="M53" s="17"/>
      <c r="N53" s="19"/>
      <c r="O53" s="18"/>
      <c r="R53" s="17"/>
      <c r="S53" s="19"/>
      <c r="T53" s="18"/>
      <c r="W53" s="8" t="s">
        <v>53</v>
      </c>
      <c r="X53" s="116">
        <f>SUMIF(X12:X52,"*",Y12:Y52)</f>
        <v>0</v>
      </c>
      <c r="Y53" s="116"/>
      <c r="Z53" s="49"/>
      <c r="AA53" s="11"/>
      <c r="AB53" s="8"/>
      <c r="AC53" s="117"/>
      <c r="AD53" s="118"/>
      <c r="AE53" s="16"/>
      <c r="AF53" s="16"/>
      <c r="AG53" s="17"/>
      <c r="AH53" s="19"/>
      <c r="AI53" s="18"/>
      <c r="AJ53" s="19"/>
      <c r="AK53" s="19"/>
      <c r="AL53" s="17"/>
      <c r="AM53" s="19"/>
      <c r="AN53" s="18"/>
      <c r="AO53" s="16"/>
      <c r="AP53" s="16"/>
      <c r="AQ53" s="17"/>
      <c r="AR53" s="19"/>
      <c r="AS53" s="18"/>
      <c r="AT53" s="19"/>
      <c r="AU53" s="19"/>
      <c r="AV53" s="17"/>
      <c r="AW53" s="19"/>
      <c r="AX53" s="18"/>
      <c r="AY53" s="16"/>
      <c r="AZ53" s="16"/>
      <c r="BA53" s="17"/>
      <c r="BB53" s="19"/>
      <c r="BC53" s="18"/>
      <c r="BD53" s="19"/>
      <c r="BE53" s="19"/>
      <c r="BF53" s="17"/>
      <c r="BG53" s="19"/>
      <c r="BH53" s="18"/>
    </row>
    <row r="54" spans="1:60" ht="30.95" customHeight="1">
      <c r="A54" s="19"/>
      <c r="B54" s="19"/>
      <c r="C54" s="17"/>
      <c r="D54" s="19"/>
      <c r="E54" s="18"/>
      <c r="F54" s="19"/>
      <c r="G54" s="19"/>
      <c r="H54" s="17"/>
      <c r="I54" s="19"/>
      <c r="J54" s="18"/>
      <c r="M54" s="17"/>
      <c r="N54" s="19"/>
      <c r="O54" s="18"/>
      <c r="R54" s="17"/>
      <c r="S54" s="19"/>
      <c r="T54" s="18"/>
      <c r="W54" s="8" t="s">
        <v>54</v>
      </c>
      <c r="X54" s="116">
        <f>SUMIF(AC11:AC15,"*",AD11:AD15)</f>
        <v>0</v>
      </c>
      <c r="Y54" s="116"/>
      <c r="Z54" s="11"/>
      <c r="AA54" s="11"/>
      <c r="AB54" s="8"/>
      <c r="AC54" s="117"/>
      <c r="AD54" s="118"/>
      <c r="AE54" s="19"/>
      <c r="AF54" s="19"/>
      <c r="AG54" s="17"/>
      <c r="AH54" s="19"/>
      <c r="AI54" s="18"/>
      <c r="AJ54" s="19"/>
      <c r="AK54" s="19"/>
      <c r="AL54" s="17"/>
      <c r="AM54" s="19"/>
      <c r="AN54" s="18"/>
      <c r="AO54" s="19"/>
      <c r="AP54" s="19"/>
      <c r="AQ54" s="17"/>
      <c r="AR54" s="19"/>
      <c r="AS54" s="18"/>
      <c r="AT54" s="19"/>
      <c r="AU54" s="19"/>
      <c r="AV54" s="17"/>
      <c r="AW54" s="19"/>
      <c r="AX54" s="18"/>
      <c r="AY54" s="19"/>
      <c r="AZ54" s="19"/>
      <c r="BA54" s="17"/>
      <c r="BB54" s="19"/>
      <c r="BC54" s="18"/>
      <c r="BD54" s="19"/>
      <c r="BE54" s="19"/>
      <c r="BF54" s="17"/>
      <c r="BG54" s="19"/>
      <c r="BH54" s="18"/>
    </row>
    <row r="55" spans="1:60" ht="30.95" customHeight="1">
      <c r="A55" s="19"/>
      <c r="B55" s="19"/>
      <c r="C55" s="17"/>
      <c r="D55" s="19"/>
      <c r="E55" s="19"/>
      <c r="F55" s="19"/>
      <c r="G55" s="19"/>
      <c r="H55" s="17"/>
      <c r="I55" s="19"/>
      <c r="J55" s="19"/>
      <c r="M55" s="17"/>
      <c r="N55" s="19"/>
      <c r="O55" s="19"/>
      <c r="R55" s="17"/>
      <c r="S55" s="19"/>
      <c r="T55" s="19"/>
      <c r="W55" s="17"/>
      <c r="X55" s="19"/>
      <c r="Y55" s="19"/>
      <c r="AE55" s="19"/>
      <c r="AF55" s="19"/>
      <c r="AG55" s="17"/>
      <c r="AH55" s="19"/>
      <c r="AI55" s="19"/>
      <c r="AJ55" s="19"/>
      <c r="AK55" s="19"/>
      <c r="AL55" s="17"/>
      <c r="AM55" s="19"/>
      <c r="AN55" s="19"/>
      <c r="AO55" s="19"/>
      <c r="AP55" s="19"/>
      <c r="AQ55" s="17"/>
      <c r="AR55" s="19"/>
      <c r="AS55" s="19"/>
      <c r="AT55" s="19"/>
      <c r="AU55" s="19"/>
      <c r="AV55" s="17"/>
      <c r="AW55" s="19"/>
      <c r="AX55" s="19"/>
      <c r="AY55" s="19"/>
      <c r="AZ55" s="19"/>
      <c r="BA55" s="17"/>
      <c r="BB55" s="19"/>
      <c r="BC55" s="19"/>
      <c r="BD55" s="19"/>
      <c r="BE55" s="19"/>
      <c r="BF55" s="17"/>
      <c r="BG55" s="19"/>
      <c r="BH55" s="19"/>
    </row>
    <row r="56" spans="1:60" ht="30.95" customHeight="1">
      <c r="A56" s="19"/>
      <c r="B56" s="19"/>
      <c r="C56" s="17"/>
      <c r="D56" s="19"/>
      <c r="E56" s="19"/>
      <c r="F56" s="19"/>
      <c r="G56" s="19"/>
      <c r="H56" s="17"/>
      <c r="I56" s="19"/>
      <c r="J56" s="19"/>
      <c r="M56" s="17"/>
      <c r="N56" s="19"/>
      <c r="O56" s="19"/>
      <c r="R56" s="17"/>
      <c r="S56" s="19"/>
      <c r="T56" s="19"/>
      <c r="W56" s="17"/>
      <c r="X56" s="19"/>
      <c r="Y56" s="19"/>
      <c r="AE56" s="19"/>
      <c r="AF56" s="19"/>
      <c r="AG56" s="17"/>
      <c r="AH56" s="19"/>
      <c r="AI56" s="19"/>
      <c r="AJ56" s="19"/>
      <c r="AK56" s="19"/>
      <c r="AL56" s="17"/>
      <c r="AM56" s="19"/>
      <c r="AN56" s="19"/>
      <c r="AO56" s="19"/>
      <c r="AP56" s="19"/>
      <c r="AQ56" s="17"/>
      <c r="AR56" s="19"/>
      <c r="AS56" s="19"/>
      <c r="AT56" s="19"/>
      <c r="AU56" s="19"/>
      <c r="AV56" s="17"/>
      <c r="AW56" s="19"/>
      <c r="AX56" s="19"/>
      <c r="AY56" s="19"/>
      <c r="AZ56" s="19"/>
      <c r="BA56" s="17"/>
      <c r="BB56" s="19"/>
      <c r="BC56" s="19"/>
      <c r="BD56" s="19"/>
      <c r="BE56" s="19"/>
      <c r="BF56" s="17"/>
      <c r="BG56" s="19"/>
      <c r="BH56" s="19"/>
    </row>
    <row r="57" spans="1:60" ht="30.95" customHeight="1">
      <c r="A57" s="19"/>
      <c r="B57" s="19"/>
      <c r="C57" s="17"/>
      <c r="D57" s="19"/>
      <c r="E57" s="19"/>
      <c r="F57" s="19"/>
      <c r="G57" s="19"/>
      <c r="H57" s="17"/>
      <c r="I57" s="19"/>
      <c r="J57" s="19"/>
      <c r="M57" s="17"/>
      <c r="N57" s="19"/>
      <c r="O57" s="19"/>
      <c r="R57" s="17"/>
      <c r="S57" s="19"/>
      <c r="T57" s="19"/>
      <c r="W57" s="17"/>
      <c r="X57" s="19"/>
      <c r="Y57" s="5"/>
      <c r="Z57" s="2"/>
      <c r="AA57" s="2"/>
      <c r="AB57" s="3"/>
      <c r="AC57" s="5"/>
      <c r="AD57" s="2"/>
      <c r="AE57" s="19"/>
      <c r="AF57" s="19"/>
      <c r="AG57" s="17"/>
      <c r="AH57" s="19"/>
      <c r="AI57" s="19"/>
      <c r="AJ57" s="19"/>
      <c r="AK57" s="19"/>
      <c r="AL57" s="17"/>
      <c r="AM57" s="19"/>
      <c r="AN57" s="19"/>
      <c r="AO57" s="19"/>
      <c r="AP57" s="19"/>
      <c r="AQ57" s="17"/>
      <c r="AR57" s="19"/>
      <c r="AS57" s="19"/>
      <c r="AT57" s="19"/>
      <c r="AU57" s="19"/>
      <c r="AV57" s="17"/>
      <c r="AW57" s="19"/>
      <c r="AX57" s="19"/>
      <c r="AY57" s="19"/>
      <c r="AZ57" s="19"/>
      <c r="BA57" s="17"/>
      <c r="BB57" s="19"/>
      <c r="BC57" s="19"/>
      <c r="BD57" s="19"/>
      <c r="BE57" s="19"/>
      <c r="BF57" s="17"/>
      <c r="BG57" s="19"/>
      <c r="BH57" s="19"/>
    </row>
    <row r="58" spans="1:60" ht="30.95" customHeight="1">
      <c r="A58" s="19"/>
      <c r="B58" s="19"/>
      <c r="C58" s="17"/>
      <c r="D58" s="19"/>
      <c r="E58" s="19"/>
      <c r="F58" s="19"/>
      <c r="G58" s="19"/>
      <c r="H58" s="17"/>
      <c r="I58" s="19"/>
      <c r="J58" s="19"/>
      <c r="M58" s="17"/>
      <c r="N58" s="19"/>
      <c r="O58" s="19"/>
      <c r="R58" s="17"/>
      <c r="S58" s="19"/>
      <c r="T58" s="19"/>
      <c r="W58" s="17"/>
      <c r="X58" s="19"/>
      <c r="Y58" s="5"/>
      <c r="Z58" s="2"/>
      <c r="AA58" s="2"/>
      <c r="AB58" s="3"/>
      <c r="AC58" s="5"/>
      <c r="AD58" s="2"/>
      <c r="AE58" s="19"/>
      <c r="AF58" s="19"/>
      <c r="AG58" s="17"/>
      <c r="AH58" s="19"/>
      <c r="AI58" s="19"/>
      <c r="AJ58" s="19"/>
      <c r="AK58" s="19"/>
      <c r="AL58" s="17"/>
      <c r="AM58" s="19"/>
      <c r="AN58" s="19"/>
      <c r="AO58" s="19"/>
      <c r="AP58" s="19"/>
      <c r="AQ58" s="17"/>
      <c r="AR58" s="19"/>
      <c r="AS58" s="19"/>
      <c r="AT58" s="19"/>
      <c r="AU58" s="19"/>
      <c r="AV58" s="17"/>
      <c r="AW58" s="19"/>
      <c r="AX58" s="19"/>
      <c r="AY58" s="19"/>
      <c r="AZ58" s="19"/>
      <c r="BA58" s="17"/>
      <c r="BB58" s="19"/>
      <c r="BC58" s="19"/>
      <c r="BD58" s="19"/>
      <c r="BE58" s="19"/>
      <c r="BF58" s="17"/>
      <c r="BG58" s="19"/>
      <c r="BH58" s="19"/>
    </row>
    <row r="59" spans="1:60" ht="30.95" customHeight="1">
      <c r="A59" s="19"/>
      <c r="B59" s="19"/>
      <c r="C59" s="17"/>
      <c r="D59" s="19"/>
      <c r="E59" s="19"/>
      <c r="F59" s="19"/>
      <c r="G59" s="19"/>
      <c r="H59" s="17"/>
      <c r="I59" s="19"/>
      <c r="J59" s="19"/>
      <c r="M59" s="17"/>
      <c r="N59" s="19"/>
      <c r="O59" s="19"/>
      <c r="R59" s="17"/>
      <c r="S59" s="19"/>
      <c r="T59" s="19"/>
      <c r="W59" s="17"/>
      <c r="X59" s="19"/>
      <c r="Y59" s="19"/>
      <c r="AE59" s="19"/>
      <c r="AF59" s="19"/>
      <c r="AG59" s="17"/>
      <c r="AH59" s="19"/>
      <c r="AI59" s="19"/>
      <c r="AJ59" s="19"/>
      <c r="AK59" s="19"/>
      <c r="AL59" s="17"/>
      <c r="AM59" s="19"/>
      <c r="AN59" s="19"/>
      <c r="AO59" s="19"/>
      <c r="AP59" s="19"/>
      <c r="AQ59" s="17"/>
      <c r="AR59" s="19"/>
      <c r="AS59" s="19"/>
      <c r="AT59" s="19"/>
      <c r="AU59" s="19"/>
      <c r="AV59" s="17"/>
      <c r="AW59" s="19"/>
      <c r="AX59" s="19"/>
      <c r="AY59" s="19"/>
      <c r="AZ59" s="19"/>
      <c r="BA59" s="17"/>
      <c r="BB59" s="19"/>
      <c r="BC59" s="19"/>
      <c r="BD59" s="19"/>
      <c r="BE59" s="19"/>
      <c r="BF59" s="17"/>
      <c r="BG59" s="19"/>
      <c r="BH59" s="19"/>
    </row>
  </sheetData>
  <mergeCells count="50">
    <mergeCell ref="BA9:BC9"/>
    <mergeCell ref="BD9:BE9"/>
    <mergeCell ref="AB9:AD9"/>
    <mergeCell ref="A9:B9"/>
    <mergeCell ref="C9:E9"/>
    <mergeCell ref="F9:G9"/>
    <mergeCell ref="H9:J9"/>
    <mergeCell ref="K9:L9"/>
    <mergeCell ref="Z9:AA9"/>
    <mergeCell ref="M9:O9"/>
    <mergeCell ref="P9:Q9"/>
    <mergeCell ref="R9:T9"/>
    <mergeCell ref="U9:V9"/>
    <mergeCell ref="W9:Y9"/>
    <mergeCell ref="AO9:AP9"/>
    <mergeCell ref="AQ9:AS9"/>
    <mergeCell ref="AT9:AU9"/>
    <mergeCell ref="AV9:AX9"/>
    <mergeCell ref="AY9:AZ9"/>
    <mergeCell ref="AC16:AD16"/>
    <mergeCell ref="AE9:AF9"/>
    <mergeCell ref="AG9:AI9"/>
    <mergeCell ref="AJ9:AK9"/>
    <mergeCell ref="AL9:AN9"/>
    <mergeCell ref="Z18:AA18"/>
    <mergeCell ref="AB18:AD18"/>
    <mergeCell ref="BG19:BH19"/>
    <mergeCell ref="BD22:BE22"/>
    <mergeCell ref="BF22:BH22"/>
    <mergeCell ref="N26:O26"/>
    <mergeCell ref="K29:L29"/>
    <mergeCell ref="M29:O29"/>
    <mergeCell ref="BG32:BH32"/>
    <mergeCell ref="BD35:BE35"/>
    <mergeCell ref="BF35:BH35"/>
    <mergeCell ref="BB52:BC52"/>
    <mergeCell ref="BG52:BH52"/>
    <mergeCell ref="X53:Y53"/>
    <mergeCell ref="AC53:AD53"/>
    <mergeCell ref="D52:E52"/>
    <mergeCell ref="I52:J52"/>
    <mergeCell ref="N52:O52"/>
    <mergeCell ref="S52:T52"/>
    <mergeCell ref="AC52:AD52"/>
    <mergeCell ref="AH52:AI52"/>
    <mergeCell ref="X54:Y54"/>
    <mergeCell ref="AC54:AD54"/>
    <mergeCell ref="AM52:AN52"/>
    <mergeCell ref="AR52:AS52"/>
    <mergeCell ref="AW52:AX52"/>
  </mergeCells>
  <phoneticPr fontId="8"/>
  <conditionalFormatting sqref="C6:C7">
    <cfRule type="cellIs" dxfId="69" priority="33" operator="equal">
      <formula>0</formula>
    </cfRule>
  </conditionalFormatting>
  <conditionalFormatting sqref="C11 E11 A12:C51 E32:E51">
    <cfRule type="expression" dxfId="68" priority="53">
      <formula>$D11&lt;&gt;""</formula>
    </cfRule>
  </conditionalFormatting>
  <conditionalFormatting sqref="H11 J11 F12:H51 J34:J51">
    <cfRule type="expression" dxfId="67" priority="52">
      <formula>$I11&lt;&gt;""</formula>
    </cfRule>
  </conditionalFormatting>
  <conditionalFormatting sqref="M7">
    <cfRule type="cellIs" dxfId="66" priority="32" operator="equal">
      <formula>0</formula>
    </cfRule>
  </conditionalFormatting>
  <conditionalFormatting sqref="M11 O11 K12:M25 O21:O25 O31 K32:M51 O44:O51">
    <cfRule type="expression" dxfId="65" priority="51">
      <formula>$N11&lt;&gt;""</formula>
    </cfRule>
  </conditionalFormatting>
  <conditionalFormatting sqref="M31">
    <cfRule type="expression" dxfId="64" priority="50">
      <formula>$N31&lt;&gt;""</formula>
    </cfRule>
  </conditionalFormatting>
  <conditionalFormatting sqref="R11 T11 P12:R51 T27:T51">
    <cfRule type="expression" dxfId="63" priority="49">
      <formula>$S11&lt;&gt;""</formula>
    </cfRule>
  </conditionalFormatting>
  <conditionalFormatting sqref="U12:W52">
    <cfRule type="expression" dxfId="62" priority="3">
      <formula>$X12&lt;&gt;""</formula>
    </cfRule>
  </conditionalFormatting>
  <conditionalFormatting sqref="W7">
    <cfRule type="cellIs" dxfId="61" priority="31" operator="equal">
      <formula>0</formula>
    </cfRule>
  </conditionalFormatting>
  <conditionalFormatting sqref="W11">
    <cfRule type="expression" dxfId="60" priority="48">
      <formula>$X11&lt;&gt;""</formula>
    </cfRule>
  </conditionalFormatting>
  <conditionalFormatting sqref="Y11">
    <cfRule type="expression" dxfId="59" priority="27">
      <formula>$X11&lt;&gt;""</formula>
    </cfRule>
  </conditionalFormatting>
  <conditionalFormatting sqref="Z11:AB15">
    <cfRule type="expression" dxfId="58" priority="47">
      <formula>$AC11&lt;&gt;""</formula>
    </cfRule>
  </conditionalFormatting>
  <conditionalFormatting sqref="AB20 Z21:AB51">
    <cfRule type="expression" dxfId="57" priority="46">
      <formula>$AC20&lt;&gt;""</formula>
    </cfRule>
  </conditionalFormatting>
  <conditionalFormatting sqref="AD20">
    <cfRule type="expression" dxfId="56" priority="25">
      <formula>$AC20&lt;&gt;""</formula>
    </cfRule>
  </conditionalFormatting>
  <conditionalFormatting sqref="AE12:AG51">
    <cfRule type="expression" dxfId="55" priority="1">
      <formula>$AH12&lt;&gt;""</formula>
    </cfRule>
  </conditionalFormatting>
  <conditionalFormatting sqref="AG7">
    <cfRule type="cellIs" dxfId="54" priority="30" operator="equal">
      <formula>0</formula>
    </cfRule>
  </conditionalFormatting>
  <conditionalFormatting sqref="AG11 AI11 AI36:AI51">
    <cfRule type="expression" dxfId="53" priority="45">
      <formula>$AH11&lt;&gt;""</formula>
    </cfRule>
  </conditionalFormatting>
  <conditionalFormatting sqref="AJ12:AK31 AJ32:AL51">
    <cfRule type="expression" dxfId="52" priority="44">
      <formula>$AM12&lt;&gt;""</formula>
    </cfRule>
  </conditionalFormatting>
  <conditionalFormatting sqref="AL11:AL31">
    <cfRule type="expression" dxfId="51" priority="13">
      <formula>$AM11&lt;&gt;""</formula>
    </cfRule>
  </conditionalFormatting>
  <conditionalFormatting sqref="AN11:AN51">
    <cfRule type="expression" dxfId="50" priority="4">
      <formula>$AM11&lt;&gt;""</formula>
    </cfRule>
  </conditionalFormatting>
  <conditionalFormatting sqref="AQ7">
    <cfRule type="cellIs" dxfId="49" priority="29" operator="equal">
      <formula>0</formula>
    </cfRule>
  </conditionalFormatting>
  <conditionalFormatting sqref="AQ11 AS11 AO12:AQ51 AS35:AS51">
    <cfRule type="expression" dxfId="48" priority="43">
      <formula>$AR11&lt;&gt;""</formula>
    </cfRule>
  </conditionalFormatting>
  <conditionalFormatting sqref="AV11 AX11 AT12:AV51 AX40:AX51">
    <cfRule type="expression" dxfId="47" priority="42">
      <formula>$AW11&lt;&gt;""</formula>
    </cfRule>
  </conditionalFormatting>
  <conditionalFormatting sqref="BA7">
    <cfRule type="cellIs" dxfId="46" priority="28" operator="equal">
      <formula>0</formula>
    </cfRule>
  </conditionalFormatting>
  <conditionalFormatting sqref="BA11 BC11 AY12:BA51 BC36:BC51">
    <cfRule type="expression" dxfId="45" priority="41">
      <formula>$BB11&lt;&gt;""</formula>
    </cfRule>
  </conditionalFormatting>
  <conditionalFormatting sqref="BD12:BF18">
    <cfRule type="expression" dxfId="44" priority="40">
      <formula>$BG12&lt;&gt;""</formula>
    </cfRule>
  </conditionalFormatting>
  <conditionalFormatting sqref="BD25:BF31">
    <cfRule type="expression" dxfId="43" priority="39">
      <formula>$BG25&lt;&gt;""</formula>
    </cfRule>
  </conditionalFormatting>
  <conditionalFormatting sqref="BD38:BF51">
    <cfRule type="expression" dxfId="42" priority="8">
      <formula>$BG38&lt;&gt;""</formula>
    </cfRule>
  </conditionalFormatting>
  <conditionalFormatting sqref="BF11">
    <cfRule type="expression" dxfId="41" priority="36">
      <formula>$BG11&lt;&gt;""</formula>
    </cfRule>
  </conditionalFormatting>
  <conditionalFormatting sqref="BF24">
    <cfRule type="expression" dxfId="40" priority="35">
      <formula>$BG24&lt;&gt;""</formula>
    </cfRule>
  </conditionalFormatting>
  <conditionalFormatting sqref="BF37">
    <cfRule type="expression" dxfId="39" priority="34">
      <formula>$BG37&lt;&gt;""</formula>
    </cfRule>
  </conditionalFormatting>
  <conditionalFormatting sqref="BH11">
    <cfRule type="expression" dxfId="38" priority="16">
      <formula>$BB11&lt;&gt;""</formula>
    </cfRule>
  </conditionalFormatting>
  <conditionalFormatting sqref="BH18">
    <cfRule type="expression" dxfId="37" priority="19">
      <formula>$BG18&lt;&gt;""</formula>
    </cfRule>
  </conditionalFormatting>
  <conditionalFormatting sqref="BH30:BH31">
    <cfRule type="expression" dxfId="36" priority="18">
      <formula>$BG30&lt;&gt;""</formula>
    </cfRule>
  </conditionalFormatting>
  <conditionalFormatting sqref="BH42:BH51">
    <cfRule type="expression" dxfId="35" priority="9">
      <formula>$BG42&lt;&gt;""</formula>
    </cfRule>
  </conditionalFormatting>
  <printOptions horizontalCentered="1" verticalCentered="1"/>
  <pageMargins left="0" right="0" top="0" bottom="0" header="0.19685039370078741" footer="0.19685039370078741"/>
  <pageSetup paperSize="9" scale="31" orientation="landscape" r:id="rId1"/>
  <headerFooter alignWithMargins="0"/>
  <colBreaks count="5" manualBreakCount="5">
    <brk id="10" max="50" man="1"/>
    <brk id="20" max="50" man="1"/>
    <brk id="30" max="50" man="1"/>
    <brk id="40" max="50" man="1"/>
    <brk id="50" max="5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59"/>
  <sheetViews>
    <sheetView view="pageBreakPreview" zoomScale="40" zoomScaleNormal="50" zoomScaleSheetLayoutView="40" workbookViewId="0">
      <pane xSplit="1" ySplit="11" topLeftCell="B12" activePane="bottomRight" state="frozen"/>
      <selection activeCell="AB38" sqref="AB38"/>
      <selection pane="topRight" activeCell="AB38" sqref="AB38"/>
      <selection pane="bottomLeft" activeCell="AB38" sqref="AB38"/>
      <selection pane="bottomRight" activeCell="AB38" sqref="AB38"/>
    </sheetView>
  </sheetViews>
  <sheetFormatPr defaultRowHeight="30.95" customHeight="1"/>
  <cols>
    <col min="1" max="1" width="10.83203125" style="3" customWidth="1"/>
    <col min="2" max="2" width="30.83203125" style="3" customWidth="1"/>
    <col min="3" max="3" width="150.83203125" style="2" customWidth="1"/>
    <col min="4" max="4" width="10.83203125" style="3" customWidth="1"/>
    <col min="5" max="5" width="25.83203125" style="3" customWidth="1"/>
    <col min="6" max="6" width="10.83203125" style="3" customWidth="1"/>
    <col min="7" max="7" width="30.83203125" style="3" customWidth="1"/>
    <col min="8" max="8" width="150.83203125" style="2" customWidth="1"/>
    <col min="9" max="9" width="10.83203125" style="3" customWidth="1"/>
    <col min="10" max="10" width="25.83203125" style="3" customWidth="1"/>
    <col min="11" max="11" width="10.83203125" style="5" customWidth="1"/>
    <col min="12" max="12" width="30.83203125" style="5" customWidth="1"/>
    <col min="13" max="13" width="150.83203125" style="2" customWidth="1"/>
    <col min="14" max="14" width="10.83203125" style="3" customWidth="1"/>
    <col min="15" max="15" width="25.83203125" style="3" customWidth="1"/>
    <col min="16" max="16" width="10.83203125" style="20" customWidth="1"/>
    <col min="17" max="17" width="30.83203125" style="20" customWidth="1"/>
    <col min="18" max="18" width="150.83203125" style="2" customWidth="1"/>
    <col min="19" max="19" width="10.83203125" style="3" customWidth="1"/>
    <col min="20" max="20" width="25.83203125" style="3" customWidth="1"/>
    <col min="21" max="21" width="10.83203125" style="5" customWidth="1"/>
    <col min="22" max="22" width="30.83203125" style="5" customWidth="1"/>
    <col min="23" max="23" width="150.83203125" style="2" customWidth="1"/>
    <col min="24" max="24" width="10.83203125" style="3" customWidth="1"/>
    <col min="25" max="25" width="25.83203125" style="3" customWidth="1"/>
    <col min="26" max="26" width="10.83203125" style="5" customWidth="1"/>
    <col min="27" max="27" width="30.83203125" style="5" customWidth="1"/>
    <col min="28" max="28" width="150.83203125" style="2" customWidth="1"/>
    <col min="29" max="29" width="10.83203125" style="3" customWidth="1"/>
    <col min="30" max="30" width="25.83203125" style="3" customWidth="1"/>
    <col min="31" max="31" width="10.83203125" style="3" customWidth="1"/>
    <col min="32" max="32" width="35.83203125" style="3" customWidth="1"/>
    <col min="33" max="33" width="145.83203125" style="2" customWidth="1"/>
    <col min="34" max="34" width="10.83203125" style="3" customWidth="1"/>
    <col min="35" max="35" width="25.83203125" style="3" customWidth="1"/>
    <col min="36" max="36" width="10.83203125" style="3" customWidth="1"/>
    <col min="37" max="37" width="25.83203125" style="3" customWidth="1"/>
    <col min="38" max="38" width="155.83203125" style="2" customWidth="1"/>
    <col min="39" max="39" width="10.83203125" style="3" customWidth="1"/>
    <col min="40" max="40" width="25.83203125" style="3" customWidth="1"/>
    <col min="41" max="41" width="10.83203125" style="3" customWidth="1"/>
    <col min="42" max="42" width="35.83203125" style="3" customWidth="1"/>
    <col min="43" max="43" width="145.83203125" style="2" customWidth="1"/>
    <col min="44" max="44" width="10.83203125" style="3" customWidth="1"/>
    <col min="45" max="45" width="25.83203125" style="3" customWidth="1"/>
    <col min="46" max="46" width="10.83203125" style="3" customWidth="1"/>
    <col min="47" max="47" width="30.83203125" style="3" customWidth="1"/>
    <col min="48" max="48" width="150.83203125" style="2" customWidth="1"/>
    <col min="49" max="49" width="10.83203125" style="3" customWidth="1"/>
    <col min="50" max="50" width="25.83203125" style="3" customWidth="1"/>
    <col min="51" max="51" width="10.83203125" style="3" customWidth="1"/>
    <col min="52" max="52" width="30.83203125" style="3" customWidth="1"/>
    <col min="53" max="53" width="150.83203125" style="2" customWidth="1"/>
    <col min="54" max="54" width="10.83203125" style="3" customWidth="1"/>
    <col min="55" max="55" width="25.83203125" style="3" customWidth="1"/>
    <col min="56" max="56" width="10.83203125" style="3" customWidth="1"/>
    <col min="57" max="57" width="38.83203125" style="3" customWidth="1"/>
    <col min="58" max="58" width="142.83203125" style="2" customWidth="1"/>
    <col min="59" max="59" width="10.83203125" style="3" customWidth="1"/>
    <col min="60" max="60" width="25.83203125" style="3" customWidth="1"/>
    <col min="61" max="16384" width="9.33203125" style="2"/>
  </cols>
  <sheetData>
    <row r="1" spans="1:60" ht="41.25" customHeight="1">
      <c r="A1" s="53" t="s">
        <v>369</v>
      </c>
      <c r="B1" s="53"/>
      <c r="C1" s="54"/>
      <c r="D1" s="6"/>
      <c r="E1" s="9"/>
      <c r="F1" s="4"/>
      <c r="G1" s="4"/>
      <c r="H1" s="88"/>
      <c r="I1" s="88"/>
      <c r="J1" s="10" t="s">
        <v>493</v>
      </c>
      <c r="K1" s="53" t="s">
        <v>369</v>
      </c>
      <c r="L1" s="53"/>
      <c r="M1" s="54"/>
      <c r="N1" s="6"/>
      <c r="O1" s="9"/>
      <c r="P1" s="4"/>
      <c r="Q1" s="4"/>
      <c r="R1" s="88"/>
      <c r="S1" s="88"/>
      <c r="T1" s="10" t="str">
        <f>全戸!J1</f>
        <v>2023年11月～2024年1月</v>
      </c>
      <c r="U1" s="53" t="s">
        <v>369</v>
      </c>
      <c r="V1" s="53"/>
      <c r="W1" s="54"/>
      <c r="X1" s="6"/>
      <c r="Y1" s="9"/>
      <c r="Z1" s="4"/>
      <c r="AA1" s="4"/>
      <c r="AB1" s="88"/>
      <c r="AC1" s="88"/>
      <c r="AD1" s="10" t="str">
        <f>全戸!J1</f>
        <v>2023年11月～2024年1月</v>
      </c>
      <c r="AE1" s="53" t="s">
        <v>369</v>
      </c>
      <c r="AF1" s="53"/>
      <c r="AG1" s="54"/>
      <c r="AH1" s="6"/>
      <c r="AI1" s="9"/>
      <c r="AJ1" s="4"/>
      <c r="AK1" s="4"/>
      <c r="AL1" s="88"/>
      <c r="AM1" s="88"/>
      <c r="AN1" s="10" t="str">
        <f>全戸!J1</f>
        <v>2023年11月～2024年1月</v>
      </c>
      <c r="AO1" s="53" t="s">
        <v>369</v>
      </c>
      <c r="AP1" s="53"/>
      <c r="AQ1" s="54"/>
      <c r="AR1" s="6"/>
      <c r="AS1" s="9"/>
      <c r="AT1" s="4"/>
      <c r="AU1" s="4"/>
      <c r="AV1" s="88"/>
      <c r="AW1" s="88"/>
      <c r="AX1" s="10" t="str">
        <f>全戸!J1</f>
        <v>2023年11月～2024年1月</v>
      </c>
      <c r="AY1" s="53" t="s">
        <v>369</v>
      </c>
      <c r="AZ1" s="53"/>
      <c r="BA1" s="54"/>
      <c r="BB1" s="6"/>
      <c r="BC1" s="9"/>
      <c r="BD1" s="4"/>
      <c r="BE1" s="4"/>
      <c r="BF1" s="88"/>
      <c r="BG1" s="88"/>
      <c r="BH1" s="10" t="str">
        <f>全戸!J1</f>
        <v>2023年11月～2024年1月</v>
      </c>
    </row>
    <row r="2" spans="1:60" s="12" customFormat="1" ht="9.75" customHeight="1" thickBot="1">
      <c r="A2" s="4"/>
      <c r="C2" s="8"/>
      <c r="D2" s="27"/>
      <c r="E2" s="27"/>
      <c r="G2" s="4"/>
      <c r="H2" s="8"/>
      <c r="I2" s="27"/>
      <c r="J2" s="27"/>
      <c r="K2" s="4"/>
      <c r="M2" s="8"/>
      <c r="N2" s="27"/>
      <c r="O2" s="27"/>
      <c r="Q2" s="4"/>
      <c r="R2" s="8"/>
      <c r="S2" s="27"/>
      <c r="T2" s="27"/>
      <c r="U2" s="4"/>
      <c r="W2" s="8"/>
      <c r="X2" s="27"/>
      <c r="Y2" s="27"/>
      <c r="AA2" s="4"/>
      <c r="AB2" s="8"/>
      <c r="AC2" s="27"/>
      <c r="AD2" s="27"/>
      <c r="AE2" s="4"/>
      <c r="AG2" s="8"/>
      <c r="AH2" s="27"/>
      <c r="AI2" s="27"/>
      <c r="AK2" s="4"/>
      <c r="AL2" s="8"/>
      <c r="AM2" s="27"/>
      <c r="AN2" s="27"/>
      <c r="AO2" s="4"/>
      <c r="AQ2" s="8"/>
      <c r="AR2" s="27"/>
      <c r="AS2" s="27"/>
      <c r="AU2" s="4"/>
      <c r="AV2" s="8"/>
      <c r="AW2" s="27"/>
      <c r="AX2" s="27"/>
      <c r="AY2" s="4"/>
      <c r="BA2" s="8"/>
      <c r="BB2" s="27"/>
      <c r="BC2" s="27"/>
      <c r="BE2" s="4"/>
      <c r="BF2" s="8"/>
      <c r="BG2" s="27"/>
      <c r="BH2" s="27"/>
    </row>
    <row r="3" spans="1:60" s="12" customFormat="1" ht="40.5" customHeight="1">
      <c r="A3" s="31" t="s">
        <v>37</v>
      </c>
      <c r="B3" s="83"/>
      <c r="C3" s="91"/>
      <c r="D3" s="27"/>
      <c r="E3" s="30" t="s">
        <v>387</v>
      </c>
      <c r="F3" s="28"/>
      <c r="G3" s="4"/>
      <c r="H3" s="8"/>
      <c r="I3" s="7"/>
      <c r="J3" s="27"/>
      <c r="K3" s="31" t="s">
        <v>37</v>
      </c>
      <c r="L3" s="83"/>
      <c r="M3" s="91" t="str">
        <f>IF(C3=0,"",C3)</f>
        <v/>
      </c>
      <c r="N3" s="27"/>
      <c r="O3" s="30" t="s">
        <v>387</v>
      </c>
      <c r="P3" s="28"/>
      <c r="Q3" s="4"/>
      <c r="R3" s="8"/>
      <c r="S3" s="7"/>
      <c r="T3" s="27"/>
      <c r="U3" s="31" t="s">
        <v>37</v>
      </c>
      <c r="V3" s="83"/>
      <c r="W3" s="91" t="str">
        <f>IF(M3=0,"",M3)</f>
        <v/>
      </c>
      <c r="X3" s="27"/>
      <c r="Y3" s="30" t="s">
        <v>387</v>
      </c>
      <c r="Z3" s="28"/>
      <c r="AA3" s="4"/>
      <c r="AB3" s="8"/>
      <c r="AC3" s="7"/>
      <c r="AD3" s="27"/>
      <c r="AE3" s="31" t="s">
        <v>37</v>
      </c>
      <c r="AF3" s="83"/>
      <c r="AG3" s="91" t="str">
        <f>IF(W3=0,"",W3)</f>
        <v/>
      </c>
      <c r="AH3" s="27"/>
      <c r="AI3" s="30" t="s">
        <v>387</v>
      </c>
      <c r="AJ3" s="28"/>
      <c r="AK3" s="4"/>
      <c r="AL3" s="8"/>
      <c r="AM3" s="7"/>
      <c r="AN3" s="27"/>
      <c r="AO3" s="31" t="s">
        <v>37</v>
      </c>
      <c r="AP3" s="83"/>
      <c r="AQ3" s="91" t="str">
        <f>IF(AG3=0,"",AG3)</f>
        <v/>
      </c>
      <c r="AR3" s="27"/>
      <c r="AS3" s="30" t="s">
        <v>387</v>
      </c>
      <c r="AT3" s="28"/>
      <c r="AU3" s="4"/>
      <c r="AV3" s="8"/>
      <c r="AW3" s="7"/>
      <c r="AX3" s="27"/>
      <c r="AY3" s="31" t="s">
        <v>37</v>
      </c>
      <c r="AZ3" s="83"/>
      <c r="BA3" s="91" t="str">
        <f>IF(AQ3=0,"",AQ3)</f>
        <v/>
      </c>
      <c r="BB3" s="27"/>
      <c r="BC3" s="30" t="s">
        <v>387</v>
      </c>
      <c r="BD3" s="28"/>
      <c r="BE3" s="4"/>
      <c r="BF3" s="8"/>
      <c r="BG3" s="7"/>
      <c r="BH3" s="27"/>
    </row>
    <row r="4" spans="1:60" s="12" customFormat="1" ht="40.5" customHeight="1">
      <c r="A4" s="32" t="s">
        <v>410</v>
      </c>
      <c r="B4" s="92"/>
      <c r="C4" s="82"/>
      <c r="D4" s="27"/>
      <c r="E4" s="30" t="s">
        <v>38</v>
      </c>
      <c r="F4" s="28"/>
      <c r="G4" s="4"/>
      <c r="H4" s="44"/>
      <c r="I4" s="46" t="s">
        <v>52</v>
      </c>
      <c r="J4" s="47">
        <f>SUM(E11)</f>
        <v>5855</v>
      </c>
      <c r="K4" s="32" t="s">
        <v>410</v>
      </c>
      <c r="L4" s="92"/>
      <c r="M4" s="82" t="str">
        <f t="shared" ref="M4:M7" si="0">IF(C4=0,"",C4)</f>
        <v/>
      </c>
      <c r="N4" s="27"/>
      <c r="O4" s="30" t="s">
        <v>38</v>
      </c>
      <c r="P4" s="28"/>
      <c r="Q4" s="4"/>
      <c r="R4" s="8"/>
      <c r="S4" s="46" t="s">
        <v>52</v>
      </c>
      <c r="T4" s="47">
        <f>SUM(J4)</f>
        <v>5855</v>
      </c>
      <c r="U4" s="32" t="s">
        <v>410</v>
      </c>
      <c r="V4" s="92"/>
      <c r="W4" s="82" t="str">
        <f t="shared" ref="W4:W7" si="1">IF(M4=0,"",M4)</f>
        <v/>
      </c>
      <c r="X4" s="27"/>
      <c r="Y4" s="30" t="s">
        <v>38</v>
      </c>
      <c r="Z4" s="28"/>
      <c r="AA4" s="4"/>
      <c r="AB4" s="8"/>
      <c r="AC4" s="46" t="s">
        <v>52</v>
      </c>
      <c r="AD4" s="47">
        <f>SUM(J4)</f>
        <v>5855</v>
      </c>
      <c r="AE4" s="32" t="s">
        <v>410</v>
      </c>
      <c r="AF4" s="92"/>
      <c r="AG4" s="82" t="str">
        <f t="shared" ref="AG4:AG7" si="2">IF(W4=0,"",W4)</f>
        <v/>
      </c>
      <c r="AH4" s="27"/>
      <c r="AI4" s="30" t="s">
        <v>38</v>
      </c>
      <c r="AJ4" s="28"/>
      <c r="AK4" s="4"/>
      <c r="AL4" s="8"/>
      <c r="AM4" s="46" t="s">
        <v>52</v>
      </c>
      <c r="AN4" s="47">
        <f>SUM(J4)</f>
        <v>5855</v>
      </c>
      <c r="AO4" s="32" t="s">
        <v>410</v>
      </c>
      <c r="AP4" s="92"/>
      <c r="AQ4" s="82" t="str">
        <f t="shared" ref="AQ4:AQ7" si="3">IF(AG4=0,"",AG4)</f>
        <v/>
      </c>
      <c r="AR4" s="27"/>
      <c r="AS4" s="30" t="s">
        <v>38</v>
      </c>
      <c r="AT4" s="28"/>
      <c r="AU4" s="4"/>
      <c r="AV4" s="8"/>
      <c r="AW4" s="46" t="s">
        <v>52</v>
      </c>
      <c r="AX4" s="47">
        <f>SUM(J4)</f>
        <v>5855</v>
      </c>
      <c r="AY4" s="32" t="s">
        <v>410</v>
      </c>
      <c r="AZ4" s="92"/>
      <c r="BA4" s="82" t="str">
        <f t="shared" ref="BA4:BA7" si="4">IF(AQ4=0,"",AQ4)</f>
        <v/>
      </c>
      <c r="BB4" s="27"/>
      <c r="BC4" s="30" t="s">
        <v>38</v>
      </c>
      <c r="BD4" s="28"/>
      <c r="BE4" s="4"/>
      <c r="BF4" s="8"/>
      <c r="BG4" s="46" t="s">
        <v>52</v>
      </c>
      <c r="BH4" s="47">
        <f>SUM(J4)</f>
        <v>5855</v>
      </c>
    </row>
    <row r="5" spans="1:60" s="12" customFormat="1" ht="40.5" customHeight="1">
      <c r="A5" s="32" t="s">
        <v>411</v>
      </c>
      <c r="B5" s="92"/>
      <c r="C5" s="93"/>
      <c r="D5" s="27"/>
      <c r="E5" s="30" t="s">
        <v>49</v>
      </c>
      <c r="F5" s="28"/>
      <c r="G5" s="4"/>
      <c r="H5" s="44"/>
      <c r="I5" s="46" t="s">
        <v>51</v>
      </c>
      <c r="J5" s="47">
        <f>SUM(J11,O11,O31,T11,Y11,AD20,AI11,AN11,AS11,AX11,BC11,BH11,BH24,BH37)</f>
        <v>77875</v>
      </c>
      <c r="K5" s="32" t="s">
        <v>411</v>
      </c>
      <c r="L5" s="92"/>
      <c r="M5" s="93" t="str">
        <f t="shared" si="0"/>
        <v/>
      </c>
      <c r="N5" s="27"/>
      <c r="O5" s="30" t="s">
        <v>49</v>
      </c>
      <c r="P5" s="28"/>
      <c r="Q5" s="4"/>
      <c r="R5" s="8"/>
      <c r="S5" s="46" t="s">
        <v>51</v>
      </c>
      <c r="T5" s="47">
        <f>SUM(J5)</f>
        <v>77875</v>
      </c>
      <c r="U5" s="32" t="s">
        <v>411</v>
      </c>
      <c r="V5" s="92"/>
      <c r="W5" s="93" t="str">
        <f t="shared" si="1"/>
        <v/>
      </c>
      <c r="X5" s="27"/>
      <c r="Y5" s="30" t="s">
        <v>49</v>
      </c>
      <c r="Z5" s="28"/>
      <c r="AA5" s="4"/>
      <c r="AB5" s="8"/>
      <c r="AC5" s="46" t="s">
        <v>51</v>
      </c>
      <c r="AD5" s="47">
        <f>SUM(J5)</f>
        <v>77875</v>
      </c>
      <c r="AE5" s="32" t="s">
        <v>411</v>
      </c>
      <c r="AF5" s="92"/>
      <c r="AG5" s="93" t="str">
        <f t="shared" si="2"/>
        <v/>
      </c>
      <c r="AH5" s="27"/>
      <c r="AI5" s="30" t="s">
        <v>49</v>
      </c>
      <c r="AJ5" s="28"/>
      <c r="AK5" s="4"/>
      <c r="AL5" s="8"/>
      <c r="AM5" s="46" t="s">
        <v>51</v>
      </c>
      <c r="AN5" s="47">
        <f t="shared" ref="AN5" si="5">SUM(J5)</f>
        <v>77875</v>
      </c>
      <c r="AO5" s="32" t="s">
        <v>411</v>
      </c>
      <c r="AP5" s="92"/>
      <c r="AQ5" s="93" t="str">
        <f t="shared" si="3"/>
        <v/>
      </c>
      <c r="AR5" s="27"/>
      <c r="AS5" s="30" t="s">
        <v>49</v>
      </c>
      <c r="AT5" s="28"/>
      <c r="AU5" s="4"/>
      <c r="AV5" s="8"/>
      <c r="AW5" s="46" t="s">
        <v>51</v>
      </c>
      <c r="AX5" s="47">
        <f t="shared" ref="AX5:AX6" si="6">SUM(J5)</f>
        <v>77875</v>
      </c>
      <c r="AY5" s="32" t="s">
        <v>411</v>
      </c>
      <c r="AZ5" s="92"/>
      <c r="BA5" s="93" t="str">
        <f t="shared" si="4"/>
        <v/>
      </c>
      <c r="BB5" s="27"/>
      <c r="BC5" s="30" t="s">
        <v>49</v>
      </c>
      <c r="BD5" s="28"/>
      <c r="BE5" s="4"/>
      <c r="BF5" s="8"/>
      <c r="BG5" s="46" t="s">
        <v>51</v>
      </c>
      <c r="BH5" s="47">
        <f t="shared" ref="BH5:BH6" si="7">SUM(J5)</f>
        <v>77875</v>
      </c>
    </row>
    <row r="6" spans="1:60" s="12" customFormat="1" ht="40.5" customHeight="1">
      <c r="A6" s="32" t="s">
        <v>409</v>
      </c>
      <c r="B6" s="92"/>
      <c r="C6" s="80"/>
      <c r="D6" s="27"/>
      <c r="E6" s="50" t="s">
        <v>50</v>
      </c>
      <c r="F6" s="28"/>
      <c r="G6" s="4"/>
      <c r="H6" s="48"/>
      <c r="I6" s="45" t="s">
        <v>126</v>
      </c>
      <c r="J6" s="47">
        <f>SUM(J4:J5)</f>
        <v>83730</v>
      </c>
      <c r="K6" s="32" t="s">
        <v>409</v>
      </c>
      <c r="L6" s="92"/>
      <c r="M6" s="93" t="str">
        <f t="shared" si="0"/>
        <v/>
      </c>
      <c r="N6" s="27"/>
      <c r="O6" s="50" t="s">
        <v>50</v>
      </c>
      <c r="P6" s="28"/>
      <c r="Q6" s="4"/>
      <c r="R6" s="29"/>
      <c r="S6" s="45" t="s">
        <v>126</v>
      </c>
      <c r="T6" s="47">
        <f>SUM(J6)</f>
        <v>83730</v>
      </c>
      <c r="U6" s="32" t="s">
        <v>409</v>
      </c>
      <c r="V6" s="92"/>
      <c r="W6" s="93" t="str">
        <f t="shared" si="1"/>
        <v/>
      </c>
      <c r="X6" s="27"/>
      <c r="Y6" s="30" t="s">
        <v>50</v>
      </c>
      <c r="Z6" s="28"/>
      <c r="AA6" s="4"/>
      <c r="AB6" s="29"/>
      <c r="AC6" s="45" t="s">
        <v>126</v>
      </c>
      <c r="AD6" s="47">
        <f>SUM(J6)</f>
        <v>83730</v>
      </c>
      <c r="AE6" s="32" t="s">
        <v>409</v>
      </c>
      <c r="AF6" s="92"/>
      <c r="AG6" s="93" t="str">
        <f t="shared" si="2"/>
        <v/>
      </c>
      <c r="AH6" s="27"/>
      <c r="AI6" s="30" t="s">
        <v>50</v>
      </c>
      <c r="AJ6" s="28"/>
      <c r="AK6" s="4"/>
      <c r="AL6" s="29"/>
      <c r="AM6" s="45" t="s">
        <v>126</v>
      </c>
      <c r="AN6" s="47">
        <f>SUM(J6)</f>
        <v>83730</v>
      </c>
      <c r="AO6" s="32" t="s">
        <v>409</v>
      </c>
      <c r="AP6" s="92"/>
      <c r="AQ6" s="93" t="str">
        <f t="shared" si="3"/>
        <v/>
      </c>
      <c r="AR6" s="27"/>
      <c r="AS6" s="30" t="s">
        <v>50</v>
      </c>
      <c r="AT6" s="28"/>
      <c r="AU6" s="4"/>
      <c r="AV6" s="29"/>
      <c r="AW6" s="45" t="s">
        <v>126</v>
      </c>
      <c r="AX6" s="47">
        <f t="shared" si="6"/>
        <v>83730</v>
      </c>
      <c r="AY6" s="32" t="s">
        <v>409</v>
      </c>
      <c r="AZ6" s="92"/>
      <c r="BA6" s="93" t="str">
        <f t="shared" si="4"/>
        <v/>
      </c>
      <c r="BB6" s="27"/>
      <c r="BC6" s="30" t="s">
        <v>50</v>
      </c>
      <c r="BD6" s="28"/>
      <c r="BE6" s="4"/>
      <c r="BF6" s="29"/>
      <c r="BG6" s="45" t="s">
        <v>126</v>
      </c>
      <c r="BH6" s="47">
        <f t="shared" si="7"/>
        <v>83730</v>
      </c>
    </row>
    <row r="7" spans="1:60" s="12" customFormat="1" ht="40.5" customHeight="1" thickBot="1">
      <c r="A7" s="33" t="s">
        <v>412</v>
      </c>
      <c r="B7" s="84"/>
      <c r="C7" s="85">
        <f>SUM(D52,I52,N26,N52,S52,AC16,AC52,AH52,AM52,AR52,AW52,BB52,BG19,BG32,BG52)</f>
        <v>0</v>
      </c>
      <c r="D7" s="27"/>
      <c r="E7" s="50"/>
      <c r="F7" s="28"/>
      <c r="G7" s="4"/>
      <c r="H7" s="48"/>
      <c r="I7" s="45"/>
      <c r="J7" s="47"/>
      <c r="K7" s="33" t="s">
        <v>412</v>
      </c>
      <c r="L7" s="84"/>
      <c r="M7" s="81" t="str">
        <f t="shared" si="0"/>
        <v/>
      </c>
      <c r="N7" s="27"/>
      <c r="O7" s="50"/>
      <c r="P7" s="28"/>
      <c r="Q7" s="4"/>
      <c r="R7" s="29"/>
      <c r="S7" s="45"/>
      <c r="T7" s="47"/>
      <c r="U7" s="33" t="s">
        <v>412</v>
      </c>
      <c r="V7" s="84"/>
      <c r="W7" s="81" t="str">
        <f t="shared" si="1"/>
        <v/>
      </c>
      <c r="X7" s="27"/>
      <c r="Y7" s="30"/>
      <c r="Z7" s="28"/>
      <c r="AA7" s="4"/>
      <c r="AB7" s="29"/>
      <c r="AC7" s="45"/>
      <c r="AD7" s="47"/>
      <c r="AE7" s="33" t="s">
        <v>412</v>
      </c>
      <c r="AF7" s="84"/>
      <c r="AG7" s="81" t="str">
        <f t="shared" si="2"/>
        <v/>
      </c>
      <c r="AH7" s="27"/>
      <c r="AI7" s="30"/>
      <c r="AJ7" s="28"/>
      <c r="AK7" s="4"/>
      <c r="AL7" s="29"/>
      <c r="AM7" s="45"/>
      <c r="AN7" s="47"/>
      <c r="AO7" s="33" t="s">
        <v>412</v>
      </c>
      <c r="AP7" s="84"/>
      <c r="AQ7" s="81" t="str">
        <f t="shared" si="3"/>
        <v/>
      </c>
      <c r="AR7" s="27"/>
      <c r="AS7" s="30"/>
      <c r="AT7" s="28"/>
      <c r="AU7" s="4"/>
      <c r="AV7" s="29"/>
      <c r="AW7" s="45"/>
      <c r="AX7" s="47"/>
      <c r="AY7" s="33" t="s">
        <v>412</v>
      </c>
      <c r="AZ7" s="84"/>
      <c r="BA7" s="81" t="str">
        <f t="shared" si="4"/>
        <v/>
      </c>
      <c r="BB7" s="27"/>
      <c r="BC7" s="30"/>
      <c r="BD7" s="28"/>
      <c r="BE7" s="4"/>
      <c r="BF7" s="29"/>
      <c r="BG7" s="45"/>
      <c r="BH7" s="47"/>
    </row>
    <row r="8" spans="1:60" s="12" customFormat="1" ht="15.75" customHeight="1">
      <c r="A8" s="4"/>
      <c r="C8" s="8"/>
      <c r="D8" s="27"/>
      <c r="E8" s="27"/>
      <c r="G8" s="4"/>
      <c r="H8" s="8"/>
      <c r="I8" s="27"/>
      <c r="J8" s="27"/>
      <c r="M8" s="13"/>
      <c r="N8" s="87"/>
      <c r="O8" s="87"/>
      <c r="R8" s="13"/>
      <c r="S8" s="87"/>
      <c r="T8" s="87"/>
      <c r="W8" s="13"/>
      <c r="X8" s="87"/>
      <c r="Y8" s="87"/>
      <c r="Z8" s="14"/>
      <c r="AA8" s="14"/>
      <c r="AB8" s="13"/>
      <c r="AC8" s="87"/>
      <c r="AD8" s="87"/>
      <c r="AE8" s="4"/>
      <c r="AG8" s="8"/>
      <c r="AH8" s="27"/>
      <c r="AI8" s="27"/>
      <c r="AK8" s="4"/>
      <c r="AL8" s="8"/>
      <c r="AM8" s="27"/>
      <c r="AN8" s="27"/>
      <c r="AO8" s="4"/>
      <c r="AQ8" s="8"/>
      <c r="AR8" s="27"/>
      <c r="AS8" s="27"/>
      <c r="AU8" s="4"/>
      <c r="AV8" s="8"/>
      <c r="AW8" s="27"/>
      <c r="AX8" s="27"/>
      <c r="AY8" s="4"/>
      <c r="BA8" s="8"/>
      <c r="BB8" s="27"/>
      <c r="BC8" s="27"/>
      <c r="BE8" s="4"/>
      <c r="BF8" s="8"/>
      <c r="BG8" s="27"/>
      <c r="BH8" s="27"/>
    </row>
    <row r="9" spans="1:60" s="15" customFormat="1" ht="38.25" customHeight="1">
      <c r="A9" s="119" t="s">
        <v>2</v>
      </c>
      <c r="B9" s="120"/>
      <c r="C9" s="114" t="s">
        <v>16</v>
      </c>
      <c r="D9" s="121"/>
      <c r="E9" s="115"/>
      <c r="F9" s="119" t="s">
        <v>7</v>
      </c>
      <c r="G9" s="120"/>
      <c r="H9" s="114" t="s">
        <v>15</v>
      </c>
      <c r="I9" s="121"/>
      <c r="J9" s="115"/>
      <c r="K9" s="119" t="s">
        <v>12</v>
      </c>
      <c r="L9" s="120"/>
      <c r="M9" s="114" t="s">
        <v>78</v>
      </c>
      <c r="N9" s="121"/>
      <c r="O9" s="115"/>
      <c r="P9" s="119" t="s">
        <v>22</v>
      </c>
      <c r="Q9" s="120"/>
      <c r="R9" s="114" t="s">
        <v>77</v>
      </c>
      <c r="S9" s="121"/>
      <c r="T9" s="115"/>
      <c r="U9" s="119" t="s">
        <v>24</v>
      </c>
      <c r="V9" s="120"/>
      <c r="W9" s="114" t="s">
        <v>75</v>
      </c>
      <c r="X9" s="121"/>
      <c r="Y9" s="115"/>
      <c r="Z9" s="119" t="s">
        <v>24</v>
      </c>
      <c r="AA9" s="123"/>
      <c r="AB9" s="122" t="s">
        <v>75</v>
      </c>
      <c r="AC9" s="121"/>
      <c r="AD9" s="115"/>
      <c r="AE9" s="119" t="s">
        <v>70</v>
      </c>
      <c r="AF9" s="120"/>
      <c r="AG9" s="114" t="s">
        <v>74</v>
      </c>
      <c r="AH9" s="121"/>
      <c r="AI9" s="115"/>
      <c r="AJ9" s="119" t="s">
        <v>73</v>
      </c>
      <c r="AK9" s="120"/>
      <c r="AL9" s="114" t="s">
        <v>94</v>
      </c>
      <c r="AM9" s="121"/>
      <c r="AN9" s="115"/>
      <c r="AO9" s="119" t="s">
        <v>88</v>
      </c>
      <c r="AP9" s="120"/>
      <c r="AQ9" s="114" t="s">
        <v>93</v>
      </c>
      <c r="AR9" s="121"/>
      <c r="AS9" s="115"/>
      <c r="AT9" s="119" t="s">
        <v>91</v>
      </c>
      <c r="AU9" s="120"/>
      <c r="AV9" s="114" t="s">
        <v>95</v>
      </c>
      <c r="AW9" s="121"/>
      <c r="AX9" s="115"/>
      <c r="AY9" s="119" t="s">
        <v>101</v>
      </c>
      <c r="AZ9" s="120"/>
      <c r="BA9" s="114" t="s">
        <v>106</v>
      </c>
      <c r="BB9" s="121"/>
      <c r="BC9" s="115"/>
      <c r="BD9" s="119" t="s">
        <v>102</v>
      </c>
      <c r="BE9" s="120"/>
      <c r="BF9" s="86" t="s">
        <v>401</v>
      </c>
      <c r="BG9" s="86"/>
      <c r="BH9" s="86"/>
    </row>
    <row r="10" spans="1:60" s="15" customFormat="1" ht="38.25" customHeight="1">
      <c r="A10" s="89"/>
      <c r="B10" s="89"/>
      <c r="C10" s="62" t="s">
        <v>1</v>
      </c>
      <c r="D10" s="72" t="s">
        <v>0</v>
      </c>
      <c r="E10" s="63"/>
      <c r="F10" s="89"/>
      <c r="G10" s="89"/>
      <c r="H10" s="62" t="s">
        <v>1</v>
      </c>
      <c r="I10" s="72" t="s">
        <v>0</v>
      </c>
      <c r="J10" s="63"/>
      <c r="K10" s="89"/>
      <c r="L10" s="89"/>
      <c r="M10" s="62" t="s">
        <v>1</v>
      </c>
      <c r="N10" s="72" t="s">
        <v>0</v>
      </c>
      <c r="O10" s="63"/>
      <c r="P10" s="89"/>
      <c r="Q10" s="89"/>
      <c r="R10" s="62" t="s">
        <v>1</v>
      </c>
      <c r="S10" s="72" t="s">
        <v>0</v>
      </c>
      <c r="T10" s="63"/>
      <c r="U10" s="89"/>
      <c r="V10" s="89"/>
      <c r="W10" s="62" t="s">
        <v>1</v>
      </c>
      <c r="X10" s="72" t="s">
        <v>0</v>
      </c>
      <c r="Y10" s="63"/>
      <c r="Z10" s="64" t="s">
        <v>358</v>
      </c>
      <c r="AA10" s="56" t="s">
        <v>130</v>
      </c>
      <c r="AB10" s="62" t="s">
        <v>1</v>
      </c>
      <c r="AC10" s="72" t="s">
        <v>0</v>
      </c>
      <c r="AD10" s="63"/>
      <c r="AE10" s="89"/>
      <c r="AF10" s="89"/>
      <c r="AG10" s="62" t="s">
        <v>1</v>
      </c>
      <c r="AH10" s="72" t="s">
        <v>0</v>
      </c>
      <c r="AI10" s="63"/>
      <c r="AJ10" s="89"/>
      <c r="AK10" s="89"/>
      <c r="AL10" s="62" t="s">
        <v>1</v>
      </c>
      <c r="AM10" s="72" t="s">
        <v>0</v>
      </c>
      <c r="AN10" s="63"/>
      <c r="AO10" s="89"/>
      <c r="AP10" s="89"/>
      <c r="AQ10" s="62" t="s">
        <v>1</v>
      </c>
      <c r="AR10" s="72" t="s">
        <v>0</v>
      </c>
      <c r="AS10" s="63"/>
      <c r="AT10" s="89"/>
      <c r="AU10" s="89"/>
      <c r="AV10" s="62" t="s">
        <v>1</v>
      </c>
      <c r="AW10" s="72" t="s">
        <v>0</v>
      </c>
      <c r="AX10" s="63"/>
      <c r="AY10" s="89"/>
      <c r="AZ10" s="89"/>
      <c r="BA10" s="62" t="s">
        <v>1</v>
      </c>
      <c r="BB10" s="72" t="s">
        <v>0</v>
      </c>
      <c r="BC10" s="63"/>
      <c r="BD10" s="89"/>
      <c r="BE10" s="89"/>
      <c r="BF10" s="62" t="s">
        <v>1</v>
      </c>
      <c r="BG10" s="72" t="s">
        <v>0</v>
      </c>
      <c r="BH10" s="63"/>
    </row>
    <row r="11" spans="1:60" ht="38.25" customHeight="1">
      <c r="A11" s="58" t="s">
        <v>316</v>
      </c>
      <c r="B11" s="56" t="s">
        <v>130</v>
      </c>
      <c r="C11" s="57" t="s">
        <v>4</v>
      </c>
      <c r="D11" s="74"/>
      <c r="E11" s="94">
        <f>SUM(E12:E51)</f>
        <v>5855</v>
      </c>
      <c r="F11" s="58" t="s">
        <v>333</v>
      </c>
      <c r="G11" s="56" t="s">
        <v>130</v>
      </c>
      <c r="H11" s="60" t="s">
        <v>440</v>
      </c>
      <c r="I11" s="74"/>
      <c r="J11" s="95">
        <f>SUM(J12:J51)</f>
        <v>6317</v>
      </c>
      <c r="K11" s="58" t="s">
        <v>340</v>
      </c>
      <c r="L11" s="61" t="s">
        <v>130</v>
      </c>
      <c r="M11" s="57" t="s">
        <v>441</v>
      </c>
      <c r="N11" s="74"/>
      <c r="O11" s="94">
        <f>SUM(O12:O25)</f>
        <v>3386</v>
      </c>
      <c r="P11" s="58" t="s">
        <v>366</v>
      </c>
      <c r="Q11" s="56" t="s">
        <v>130</v>
      </c>
      <c r="R11" s="57" t="s">
        <v>442</v>
      </c>
      <c r="S11" s="74"/>
      <c r="T11" s="96">
        <f>SUM(T12:T51)</f>
        <v>3189</v>
      </c>
      <c r="U11" s="58" t="s">
        <v>358</v>
      </c>
      <c r="V11" s="56" t="s">
        <v>130</v>
      </c>
      <c r="W11" s="57" t="s">
        <v>27</v>
      </c>
      <c r="X11" s="74"/>
      <c r="Y11" s="96">
        <f>SUM(Y12:Y52,AD11:AD15)</f>
        <v>10813</v>
      </c>
      <c r="Z11" s="65">
        <v>42</v>
      </c>
      <c r="AA11" s="97" t="s">
        <v>164</v>
      </c>
      <c r="AB11" s="98" t="s">
        <v>403</v>
      </c>
      <c r="AC11" s="72"/>
      <c r="AD11" s="76">
        <f>全戸!AD11-集合!AD11</f>
        <v>243</v>
      </c>
      <c r="AE11" s="58" t="s">
        <v>357</v>
      </c>
      <c r="AF11" s="56" t="s">
        <v>130</v>
      </c>
      <c r="AG11" s="57" t="s">
        <v>71</v>
      </c>
      <c r="AH11" s="74"/>
      <c r="AI11" s="94">
        <f>SUM(AI12:AI51)</f>
        <v>9134</v>
      </c>
      <c r="AJ11" s="58" t="s">
        <v>360</v>
      </c>
      <c r="AK11" s="56" t="s">
        <v>130</v>
      </c>
      <c r="AL11" s="57" t="s">
        <v>82</v>
      </c>
      <c r="AM11" s="74"/>
      <c r="AN11" s="95">
        <f>SUM(AN12:AN51)</f>
        <v>5199</v>
      </c>
      <c r="AO11" s="58" t="s">
        <v>361</v>
      </c>
      <c r="AP11" s="56" t="s">
        <v>130</v>
      </c>
      <c r="AQ11" s="57" t="s">
        <v>464</v>
      </c>
      <c r="AR11" s="74"/>
      <c r="AS11" s="94">
        <f>SUM(AS12:AS51)</f>
        <v>5346</v>
      </c>
      <c r="AT11" s="58" t="s">
        <v>362</v>
      </c>
      <c r="AU11" s="56" t="s">
        <v>130</v>
      </c>
      <c r="AV11" s="57" t="s">
        <v>92</v>
      </c>
      <c r="AW11" s="74"/>
      <c r="AX11" s="99">
        <f>SUM(AX12:AX51)</f>
        <v>8174</v>
      </c>
      <c r="AY11" s="58" t="s">
        <v>363</v>
      </c>
      <c r="AZ11" s="56" t="s">
        <v>130</v>
      </c>
      <c r="BA11" s="57" t="s">
        <v>103</v>
      </c>
      <c r="BB11" s="74"/>
      <c r="BC11" s="94">
        <f>SUM(BC12:BC51)</f>
        <v>8340</v>
      </c>
      <c r="BD11" s="58" t="s">
        <v>367</v>
      </c>
      <c r="BE11" s="56" t="s">
        <v>130</v>
      </c>
      <c r="BF11" s="59" t="s">
        <v>105</v>
      </c>
      <c r="BG11" s="74"/>
      <c r="BH11" s="95">
        <f>SUM(BH12:BH17)</f>
        <v>2091</v>
      </c>
    </row>
    <row r="12" spans="1:60" ht="38.25" customHeight="1">
      <c r="A12" s="55">
        <v>1</v>
      </c>
      <c r="B12" s="56" t="s">
        <v>3</v>
      </c>
      <c r="C12" s="98" t="s">
        <v>317</v>
      </c>
      <c r="D12" s="72"/>
      <c r="E12" s="75">
        <f>全戸!E12-集合!E12</f>
        <v>310</v>
      </c>
      <c r="F12" s="55">
        <v>1</v>
      </c>
      <c r="G12" s="97" t="s">
        <v>334</v>
      </c>
      <c r="H12" s="98" t="s">
        <v>6</v>
      </c>
      <c r="I12" s="72"/>
      <c r="J12" s="76">
        <f>全戸!J12-集合!J12</f>
        <v>458</v>
      </c>
      <c r="K12" s="67">
        <v>1</v>
      </c>
      <c r="L12" s="100" t="s">
        <v>341</v>
      </c>
      <c r="M12" s="98" t="s">
        <v>342</v>
      </c>
      <c r="N12" s="72"/>
      <c r="O12" s="75">
        <f>全戸!O12-集合!O12</f>
        <v>281</v>
      </c>
      <c r="P12" s="55">
        <v>1</v>
      </c>
      <c r="Q12" s="97" t="s">
        <v>23</v>
      </c>
      <c r="R12" s="98" t="s">
        <v>55</v>
      </c>
      <c r="S12" s="72"/>
      <c r="T12" s="73">
        <f>全戸!T12-集合!T12</f>
        <v>274</v>
      </c>
      <c r="U12" s="55">
        <v>1</v>
      </c>
      <c r="V12" s="97" t="s">
        <v>134</v>
      </c>
      <c r="W12" s="98" t="s">
        <v>135</v>
      </c>
      <c r="X12" s="72"/>
      <c r="Y12" s="73">
        <f>全戸!Y12-集合!Y12</f>
        <v>97</v>
      </c>
      <c r="Z12" s="65">
        <v>43</v>
      </c>
      <c r="AA12" s="97" t="s">
        <v>140</v>
      </c>
      <c r="AB12" s="98" t="s">
        <v>408</v>
      </c>
      <c r="AC12" s="72"/>
      <c r="AD12" s="76">
        <f>全戸!AD12-集合!AD12</f>
        <v>223</v>
      </c>
      <c r="AE12" s="55">
        <v>1</v>
      </c>
      <c r="AF12" s="97" t="s">
        <v>183</v>
      </c>
      <c r="AG12" s="98" t="s">
        <v>197</v>
      </c>
      <c r="AH12" s="72"/>
      <c r="AI12" s="75">
        <f>全戸!AI12-集合!AI12</f>
        <v>172</v>
      </c>
      <c r="AJ12" s="55">
        <v>1</v>
      </c>
      <c r="AK12" s="97" t="s">
        <v>140</v>
      </c>
      <c r="AL12" s="98" t="s">
        <v>222</v>
      </c>
      <c r="AM12" s="72"/>
      <c r="AN12" s="76">
        <f>全戸!AN12-集合!AN12</f>
        <v>280</v>
      </c>
      <c r="AO12" s="55">
        <v>1</v>
      </c>
      <c r="AP12" s="97" t="s">
        <v>134</v>
      </c>
      <c r="AQ12" s="98" t="s">
        <v>96</v>
      </c>
      <c r="AR12" s="72"/>
      <c r="AS12" s="75">
        <f>全戸!AS12-集合!AS12</f>
        <v>141</v>
      </c>
      <c r="AT12" s="55">
        <v>1</v>
      </c>
      <c r="AU12" s="97" t="s">
        <v>243</v>
      </c>
      <c r="AV12" s="98" t="s">
        <v>250</v>
      </c>
      <c r="AW12" s="72"/>
      <c r="AX12" s="79">
        <f>全戸!AX12-集合!AX12</f>
        <v>298</v>
      </c>
      <c r="AY12" s="55">
        <v>1</v>
      </c>
      <c r="AZ12" s="97" t="s">
        <v>270</v>
      </c>
      <c r="BA12" s="98" t="s">
        <v>279</v>
      </c>
      <c r="BB12" s="72"/>
      <c r="BC12" s="75">
        <f>全戸!BC12-集合!BC12</f>
        <v>412</v>
      </c>
      <c r="BD12" s="55">
        <v>1</v>
      </c>
      <c r="BE12" s="97" t="s">
        <v>308</v>
      </c>
      <c r="BF12" s="98" t="s">
        <v>309</v>
      </c>
      <c r="BG12" s="72"/>
      <c r="BH12" s="76">
        <f>全戸!BH12-集合!BH12</f>
        <v>278</v>
      </c>
    </row>
    <row r="13" spans="1:60" ht="38.25" customHeight="1">
      <c r="A13" s="55">
        <v>2</v>
      </c>
      <c r="B13" s="56" t="s">
        <v>3</v>
      </c>
      <c r="C13" s="98" t="s">
        <v>318</v>
      </c>
      <c r="D13" s="72"/>
      <c r="E13" s="75">
        <f>全戸!E13-集合!E13</f>
        <v>296</v>
      </c>
      <c r="F13" s="55">
        <v>2</v>
      </c>
      <c r="G13" s="97" t="s">
        <v>334</v>
      </c>
      <c r="H13" s="98" t="s">
        <v>39</v>
      </c>
      <c r="I13" s="72"/>
      <c r="J13" s="76">
        <f>全戸!J13-集合!J13</f>
        <v>311</v>
      </c>
      <c r="K13" s="67">
        <v>2</v>
      </c>
      <c r="L13" s="100" t="s">
        <v>341</v>
      </c>
      <c r="M13" s="98" t="s">
        <v>421</v>
      </c>
      <c r="N13" s="72"/>
      <c r="O13" s="75">
        <f>全戸!O13-集合!O13</f>
        <v>369</v>
      </c>
      <c r="P13" s="55">
        <v>2</v>
      </c>
      <c r="Q13" s="97" t="s">
        <v>23</v>
      </c>
      <c r="R13" s="98" t="s">
        <v>429</v>
      </c>
      <c r="S13" s="72"/>
      <c r="T13" s="73">
        <f>全戸!T13-集合!T13</f>
        <v>332</v>
      </c>
      <c r="U13" s="55">
        <v>2</v>
      </c>
      <c r="V13" s="97" t="s">
        <v>136</v>
      </c>
      <c r="W13" s="98" t="s">
        <v>137</v>
      </c>
      <c r="X13" s="72"/>
      <c r="Y13" s="73">
        <f>全戸!Y13-集合!Y13</f>
        <v>169</v>
      </c>
      <c r="Z13" s="65">
        <v>44</v>
      </c>
      <c r="AA13" s="97" t="s">
        <v>146</v>
      </c>
      <c r="AB13" s="98" t="s">
        <v>471</v>
      </c>
      <c r="AC13" s="72"/>
      <c r="AD13" s="76">
        <f>全戸!AD13-集合!AD13</f>
        <v>158</v>
      </c>
      <c r="AE13" s="55">
        <v>2</v>
      </c>
      <c r="AF13" s="97" t="s">
        <v>183</v>
      </c>
      <c r="AG13" s="98" t="s">
        <v>198</v>
      </c>
      <c r="AH13" s="72"/>
      <c r="AI13" s="75">
        <f>全戸!AI13-集合!AI13</f>
        <v>357</v>
      </c>
      <c r="AJ13" s="55">
        <v>2</v>
      </c>
      <c r="AK13" s="97" t="s">
        <v>140</v>
      </c>
      <c r="AL13" s="98" t="s">
        <v>223</v>
      </c>
      <c r="AM13" s="72"/>
      <c r="AN13" s="76">
        <f>全戸!AN13-集合!AN13</f>
        <v>298</v>
      </c>
      <c r="AO13" s="55">
        <v>2</v>
      </c>
      <c r="AP13" s="97" t="s">
        <v>134</v>
      </c>
      <c r="AQ13" s="98" t="s">
        <v>443</v>
      </c>
      <c r="AR13" s="72"/>
      <c r="AS13" s="75">
        <f>全戸!AS13-集合!AS13</f>
        <v>227</v>
      </c>
      <c r="AT13" s="55">
        <v>2</v>
      </c>
      <c r="AU13" s="97" t="s">
        <v>251</v>
      </c>
      <c r="AV13" s="98" t="s">
        <v>380</v>
      </c>
      <c r="AW13" s="72"/>
      <c r="AX13" s="79">
        <f>全戸!AX13-集合!AX13</f>
        <v>152</v>
      </c>
      <c r="AY13" s="55">
        <v>2</v>
      </c>
      <c r="AZ13" s="97" t="s">
        <v>270</v>
      </c>
      <c r="BA13" s="98" t="s">
        <v>280</v>
      </c>
      <c r="BB13" s="72"/>
      <c r="BC13" s="75">
        <f>全戸!BC13-集合!BC13</f>
        <v>399</v>
      </c>
      <c r="BD13" s="55">
        <v>2</v>
      </c>
      <c r="BE13" s="97" t="s">
        <v>310</v>
      </c>
      <c r="BF13" s="98" t="s">
        <v>311</v>
      </c>
      <c r="BG13" s="72"/>
      <c r="BH13" s="76">
        <f>全戸!BH13-集合!BH13</f>
        <v>344</v>
      </c>
    </row>
    <row r="14" spans="1:60" ht="38.25" customHeight="1">
      <c r="A14" s="55">
        <v>3</v>
      </c>
      <c r="B14" s="56" t="s">
        <v>3</v>
      </c>
      <c r="C14" s="98" t="s">
        <v>319</v>
      </c>
      <c r="D14" s="72"/>
      <c r="E14" s="75">
        <f>全戸!E14-集合!E14</f>
        <v>343</v>
      </c>
      <c r="F14" s="55">
        <v>3</v>
      </c>
      <c r="G14" s="97" t="s">
        <v>334</v>
      </c>
      <c r="H14" s="98" t="s">
        <v>40</v>
      </c>
      <c r="I14" s="72"/>
      <c r="J14" s="76">
        <f>全戸!J14-集合!J14</f>
        <v>152</v>
      </c>
      <c r="K14" s="67">
        <v>3</v>
      </c>
      <c r="L14" s="100" t="s">
        <v>341</v>
      </c>
      <c r="M14" s="98" t="s">
        <v>13</v>
      </c>
      <c r="N14" s="72"/>
      <c r="O14" s="75">
        <f>全戸!O14-集合!O14</f>
        <v>520</v>
      </c>
      <c r="P14" s="55">
        <v>3</v>
      </c>
      <c r="Q14" s="97" t="s">
        <v>23</v>
      </c>
      <c r="R14" s="98" t="s">
        <v>430</v>
      </c>
      <c r="S14" s="72"/>
      <c r="T14" s="73">
        <f>全戸!T14-集合!T14</f>
        <v>310</v>
      </c>
      <c r="U14" s="55">
        <v>3</v>
      </c>
      <c r="V14" s="97" t="s">
        <v>138</v>
      </c>
      <c r="W14" s="98" t="s">
        <v>139</v>
      </c>
      <c r="X14" s="72"/>
      <c r="Y14" s="73">
        <f>全戸!Y14-集合!Y14</f>
        <v>187</v>
      </c>
      <c r="Z14" s="65">
        <v>45</v>
      </c>
      <c r="AA14" s="97" t="s">
        <v>479</v>
      </c>
      <c r="AB14" s="98" t="s">
        <v>474</v>
      </c>
      <c r="AC14" s="72"/>
      <c r="AD14" s="76">
        <f>全戸!AD14-集合!AD14</f>
        <v>206</v>
      </c>
      <c r="AE14" s="55">
        <v>3</v>
      </c>
      <c r="AF14" s="97" t="s">
        <v>183</v>
      </c>
      <c r="AG14" s="98" t="s">
        <v>199</v>
      </c>
      <c r="AH14" s="72"/>
      <c r="AI14" s="75">
        <f>全戸!AI14-集合!AI14</f>
        <v>384</v>
      </c>
      <c r="AJ14" s="55">
        <v>3</v>
      </c>
      <c r="AK14" s="97" t="s">
        <v>140</v>
      </c>
      <c r="AL14" s="98" t="s">
        <v>224</v>
      </c>
      <c r="AM14" s="72"/>
      <c r="AN14" s="76">
        <f>全戸!AN14-集合!AN14</f>
        <v>314</v>
      </c>
      <c r="AO14" s="55">
        <v>3</v>
      </c>
      <c r="AP14" s="97" t="s">
        <v>84</v>
      </c>
      <c r="AQ14" s="98" t="s">
        <v>444</v>
      </c>
      <c r="AR14" s="72"/>
      <c r="AS14" s="75">
        <f>全戸!AS14-集合!AS14</f>
        <v>376</v>
      </c>
      <c r="AT14" s="55">
        <v>3</v>
      </c>
      <c r="AU14" s="97" t="s">
        <v>243</v>
      </c>
      <c r="AV14" s="98" t="s">
        <v>252</v>
      </c>
      <c r="AW14" s="72"/>
      <c r="AX14" s="79">
        <f>全戸!AX14-集合!AX14</f>
        <v>125</v>
      </c>
      <c r="AY14" s="55">
        <v>3</v>
      </c>
      <c r="AZ14" s="97" t="s">
        <v>270</v>
      </c>
      <c r="BA14" s="98" t="s">
        <v>281</v>
      </c>
      <c r="BB14" s="72"/>
      <c r="BC14" s="75">
        <f>全戸!BC14-集合!BC14</f>
        <v>445</v>
      </c>
      <c r="BD14" s="55">
        <v>3</v>
      </c>
      <c r="BE14" s="97" t="s">
        <v>312</v>
      </c>
      <c r="BF14" s="98" t="s">
        <v>313</v>
      </c>
      <c r="BG14" s="72"/>
      <c r="BH14" s="76">
        <f>全戸!BH14-集合!BH14</f>
        <v>448</v>
      </c>
    </row>
    <row r="15" spans="1:60" ht="38.25" customHeight="1">
      <c r="A15" s="55">
        <v>4</v>
      </c>
      <c r="B15" s="56" t="s">
        <v>3</v>
      </c>
      <c r="C15" s="98" t="s">
        <v>320</v>
      </c>
      <c r="D15" s="72"/>
      <c r="E15" s="75">
        <f>全戸!E15-集合!E15</f>
        <v>469</v>
      </c>
      <c r="F15" s="55">
        <v>4</v>
      </c>
      <c r="G15" s="97" t="s">
        <v>335</v>
      </c>
      <c r="H15" s="98" t="s">
        <v>41</v>
      </c>
      <c r="I15" s="72"/>
      <c r="J15" s="76">
        <f>全戸!J15-集合!J15</f>
        <v>171</v>
      </c>
      <c r="K15" s="67">
        <v>4</v>
      </c>
      <c r="L15" s="100" t="s">
        <v>343</v>
      </c>
      <c r="M15" s="98" t="s">
        <v>422</v>
      </c>
      <c r="N15" s="72"/>
      <c r="O15" s="75">
        <f>全戸!O15-集合!O15</f>
        <v>416</v>
      </c>
      <c r="P15" s="55">
        <v>4</v>
      </c>
      <c r="Q15" s="97" t="s">
        <v>131</v>
      </c>
      <c r="R15" s="98" t="s">
        <v>431</v>
      </c>
      <c r="S15" s="72"/>
      <c r="T15" s="73">
        <f>全戸!T15-集合!T15</f>
        <v>285</v>
      </c>
      <c r="U15" s="55">
        <v>4</v>
      </c>
      <c r="V15" s="97" t="s">
        <v>140</v>
      </c>
      <c r="W15" s="98" t="s">
        <v>141</v>
      </c>
      <c r="X15" s="72"/>
      <c r="Y15" s="73">
        <f>全戸!Y15-集合!Y15</f>
        <v>231</v>
      </c>
      <c r="Z15" s="65">
        <v>46</v>
      </c>
      <c r="AA15" s="97" t="s">
        <v>479</v>
      </c>
      <c r="AB15" s="98" t="s">
        <v>483</v>
      </c>
      <c r="AC15" s="72"/>
      <c r="AD15" s="76">
        <f>全戸!AD15-集合!AD15</f>
        <v>175</v>
      </c>
      <c r="AE15" s="55">
        <v>4</v>
      </c>
      <c r="AF15" s="97" t="s">
        <v>183</v>
      </c>
      <c r="AG15" s="98" t="s">
        <v>200</v>
      </c>
      <c r="AH15" s="72"/>
      <c r="AI15" s="75">
        <f>全戸!AI15-集合!AI15</f>
        <v>290</v>
      </c>
      <c r="AJ15" s="55">
        <v>4</v>
      </c>
      <c r="AK15" s="97" t="s">
        <v>225</v>
      </c>
      <c r="AL15" s="98" t="s">
        <v>226</v>
      </c>
      <c r="AM15" s="72"/>
      <c r="AN15" s="76">
        <f>全戸!AN15-集合!AN15</f>
        <v>310</v>
      </c>
      <c r="AO15" s="55">
        <v>4</v>
      </c>
      <c r="AP15" s="97" t="s">
        <v>245</v>
      </c>
      <c r="AQ15" s="98" t="s">
        <v>445</v>
      </c>
      <c r="AR15" s="72"/>
      <c r="AS15" s="75">
        <f>全戸!AS15-集合!AS15</f>
        <v>291</v>
      </c>
      <c r="AT15" s="55">
        <v>4</v>
      </c>
      <c r="AU15" s="97" t="s">
        <v>243</v>
      </c>
      <c r="AV15" s="98" t="s">
        <v>253</v>
      </c>
      <c r="AW15" s="72"/>
      <c r="AX15" s="79">
        <f>全戸!AX15-集合!AX15</f>
        <v>311</v>
      </c>
      <c r="AY15" s="55">
        <v>4</v>
      </c>
      <c r="AZ15" s="97" t="s">
        <v>270</v>
      </c>
      <c r="BA15" s="98" t="s">
        <v>282</v>
      </c>
      <c r="BB15" s="72"/>
      <c r="BC15" s="75">
        <f>全戸!BC15-集合!BC15</f>
        <v>444</v>
      </c>
      <c r="BD15" s="55">
        <v>4</v>
      </c>
      <c r="BE15" s="97" t="s">
        <v>312</v>
      </c>
      <c r="BF15" s="98" t="s">
        <v>314</v>
      </c>
      <c r="BG15" s="72"/>
      <c r="BH15" s="76">
        <f>全戸!BH15-集合!BH15</f>
        <v>483</v>
      </c>
    </row>
    <row r="16" spans="1:60" ht="38.25" customHeight="1">
      <c r="A16" s="55">
        <v>5</v>
      </c>
      <c r="B16" s="56" t="s">
        <v>3</v>
      </c>
      <c r="C16" s="98" t="s">
        <v>321</v>
      </c>
      <c r="D16" s="72"/>
      <c r="E16" s="75">
        <f>全戸!E16-集合!E16</f>
        <v>345</v>
      </c>
      <c r="F16" s="55">
        <v>5</v>
      </c>
      <c r="G16" s="97" t="s">
        <v>336</v>
      </c>
      <c r="H16" s="98" t="s">
        <v>42</v>
      </c>
      <c r="I16" s="72"/>
      <c r="J16" s="76">
        <f>全戸!J16-集合!J16</f>
        <v>206</v>
      </c>
      <c r="K16" s="67">
        <v>5</v>
      </c>
      <c r="L16" s="100" t="s">
        <v>343</v>
      </c>
      <c r="M16" s="98" t="s">
        <v>423</v>
      </c>
      <c r="N16" s="72"/>
      <c r="O16" s="75">
        <f>全戸!O16-集合!O16</f>
        <v>417</v>
      </c>
      <c r="P16" s="55">
        <v>5</v>
      </c>
      <c r="Q16" s="97" t="s">
        <v>132</v>
      </c>
      <c r="R16" s="98" t="s">
        <v>432</v>
      </c>
      <c r="S16" s="72"/>
      <c r="T16" s="73">
        <f>全戸!T16-集合!T16</f>
        <v>275</v>
      </c>
      <c r="U16" s="55">
        <v>5</v>
      </c>
      <c r="V16" s="97" t="s">
        <v>140</v>
      </c>
      <c r="W16" s="98" t="s">
        <v>407</v>
      </c>
      <c r="X16" s="72"/>
      <c r="Y16" s="73">
        <f>全戸!Y16-集合!Y16</f>
        <v>275</v>
      </c>
      <c r="Z16" s="77"/>
      <c r="AA16" s="68"/>
      <c r="AB16" s="69" t="s">
        <v>26</v>
      </c>
      <c r="AC16" s="114">
        <f>SUM(X53:Y54)</f>
        <v>0</v>
      </c>
      <c r="AD16" s="115"/>
      <c r="AE16" s="55">
        <v>5</v>
      </c>
      <c r="AF16" s="97" t="s">
        <v>183</v>
      </c>
      <c r="AG16" s="98" t="s">
        <v>201</v>
      </c>
      <c r="AH16" s="72"/>
      <c r="AI16" s="75">
        <f>全戸!AI16-集合!AI16</f>
        <v>345</v>
      </c>
      <c r="AJ16" s="55">
        <v>5</v>
      </c>
      <c r="AK16" s="97" t="s">
        <v>225</v>
      </c>
      <c r="AL16" s="98" t="s">
        <v>227</v>
      </c>
      <c r="AM16" s="72"/>
      <c r="AN16" s="76">
        <f>全戸!AN16-集合!AN16</f>
        <v>250</v>
      </c>
      <c r="AO16" s="55">
        <v>5</v>
      </c>
      <c r="AP16" s="97" t="s">
        <v>245</v>
      </c>
      <c r="AQ16" s="98" t="s">
        <v>446</v>
      </c>
      <c r="AR16" s="72"/>
      <c r="AS16" s="75">
        <f>全戸!AS16-集合!AS16</f>
        <v>200</v>
      </c>
      <c r="AT16" s="55">
        <v>5</v>
      </c>
      <c r="AU16" s="97" t="s">
        <v>243</v>
      </c>
      <c r="AV16" s="98" t="s">
        <v>254</v>
      </c>
      <c r="AW16" s="72"/>
      <c r="AX16" s="79">
        <f>全戸!AX16-集合!AX16</f>
        <v>317</v>
      </c>
      <c r="AY16" s="55">
        <v>5</v>
      </c>
      <c r="AZ16" s="97" t="s">
        <v>270</v>
      </c>
      <c r="BA16" s="98" t="s">
        <v>283</v>
      </c>
      <c r="BB16" s="72"/>
      <c r="BC16" s="75">
        <f>全戸!BC16-集合!BC16</f>
        <v>516</v>
      </c>
      <c r="BD16" s="55">
        <v>5</v>
      </c>
      <c r="BE16" s="97" t="s">
        <v>308</v>
      </c>
      <c r="BF16" s="98" t="s">
        <v>116</v>
      </c>
      <c r="BG16" s="72"/>
      <c r="BH16" s="76">
        <f>全戸!BH16-集合!BH16</f>
        <v>199</v>
      </c>
    </row>
    <row r="17" spans="1:60" ht="38.25" customHeight="1">
      <c r="A17" s="55">
        <v>6</v>
      </c>
      <c r="B17" s="56" t="s">
        <v>3</v>
      </c>
      <c r="C17" s="98" t="s">
        <v>322</v>
      </c>
      <c r="D17" s="72"/>
      <c r="E17" s="75">
        <f>全戸!E17-集合!E17</f>
        <v>309</v>
      </c>
      <c r="F17" s="55">
        <v>6</v>
      </c>
      <c r="G17" s="97" t="s">
        <v>336</v>
      </c>
      <c r="H17" s="98" t="s">
        <v>414</v>
      </c>
      <c r="I17" s="72"/>
      <c r="J17" s="76">
        <f>全戸!J17-集合!J17</f>
        <v>356</v>
      </c>
      <c r="K17" s="67">
        <v>6</v>
      </c>
      <c r="L17" s="100" t="s">
        <v>343</v>
      </c>
      <c r="M17" s="98" t="s">
        <v>14</v>
      </c>
      <c r="N17" s="72"/>
      <c r="O17" s="75">
        <f>全戸!O17-集合!O17</f>
        <v>323</v>
      </c>
      <c r="P17" s="55">
        <v>6</v>
      </c>
      <c r="Q17" s="97" t="s">
        <v>133</v>
      </c>
      <c r="R17" s="98" t="s">
        <v>433</v>
      </c>
      <c r="S17" s="72"/>
      <c r="T17" s="73">
        <f>全戸!T17-集合!T17</f>
        <v>145</v>
      </c>
      <c r="U17" s="55">
        <v>6</v>
      </c>
      <c r="V17" s="97" t="s">
        <v>140</v>
      </c>
      <c r="W17" s="98" t="s">
        <v>142</v>
      </c>
      <c r="X17" s="72"/>
      <c r="Y17" s="73">
        <f>全戸!Y17-集合!Y17</f>
        <v>342</v>
      </c>
      <c r="Z17" s="104"/>
      <c r="AA17" s="105"/>
      <c r="AB17" s="106"/>
      <c r="AC17" s="107"/>
      <c r="AD17" s="108"/>
      <c r="AE17" s="55">
        <v>6</v>
      </c>
      <c r="AF17" s="97" t="s">
        <v>202</v>
      </c>
      <c r="AG17" s="98" t="s">
        <v>203</v>
      </c>
      <c r="AH17" s="72"/>
      <c r="AI17" s="75">
        <f>全戸!AI17-集合!AI17</f>
        <v>364</v>
      </c>
      <c r="AJ17" s="55">
        <v>6</v>
      </c>
      <c r="AK17" s="97" t="s">
        <v>225</v>
      </c>
      <c r="AL17" s="98" t="s">
        <v>87</v>
      </c>
      <c r="AM17" s="72"/>
      <c r="AN17" s="76">
        <f>全戸!AN17-集合!AN17</f>
        <v>344</v>
      </c>
      <c r="AO17" s="55">
        <v>6</v>
      </c>
      <c r="AP17" s="97" t="s">
        <v>246</v>
      </c>
      <c r="AQ17" s="98" t="s">
        <v>447</v>
      </c>
      <c r="AR17" s="72"/>
      <c r="AS17" s="75">
        <f>全戸!AS17-集合!AS17</f>
        <v>255</v>
      </c>
      <c r="AT17" s="55">
        <v>6</v>
      </c>
      <c r="AU17" s="97" t="s">
        <v>255</v>
      </c>
      <c r="AV17" s="98" t="s">
        <v>256</v>
      </c>
      <c r="AW17" s="72"/>
      <c r="AX17" s="79">
        <f>全戸!AX17-集合!AX17</f>
        <v>218</v>
      </c>
      <c r="AY17" s="55">
        <v>6</v>
      </c>
      <c r="AZ17" s="97" t="s">
        <v>270</v>
      </c>
      <c r="BA17" s="98" t="s">
        <v>107</v>
      </c>
      <c r="BB17" s="72"/>
      <c r="BC17" s="75">
        <f>全戸!BC17-集合!BC17</f>
        <v>644</v>
      </c>
      <c r="BD17" s="55">
        <v>6</v>
      </c>
      <c r="BE17" s="101" t="s">
        <v>315</v>
      </c>
      <c r="BF17" s="98" t="s">
        <v>115</v>
      </c>
      <c r="BG17" s="72"/>
      <c r="BH17" s="76">
        <f>全戸!BH17-集合!BH17</f>
        <v>339</v>
      </c>
    </row>
    <row r="18" spans="1:60" ht="38.25" customHeight="1">
      <c r="A18" s="55">
        <v>7</v>
      </c>
      <c r="B18" s="56" t="s">
        <v>413</v>
      </c>
      <c r="C18" s="98" t="s">
        <v>395</v>
      </c>
      <c r="D18" s="72"/>
      <c r="E18" s="75">
        <f>全戸!E18-集合!E18</f>
        <v>150</v>
      </c>
      <c r="F18" s="55">
        <v>7</v>
      </c>
      <c r="G18" s="97" t="s">
        <v>336</v>
      </c>
      <c r="H18" s="98" t="s">
        <v>415</v>
      </c>
      <c r="I18" s="72"/>
      <c r="J18" s="76">
        <f>全戸!J18-集合!J18</f>
        <v>471</v>
      </c>
      <c r="K18" s="67">
        <v>7</v>
      </c>
      <c r="L18" s="100" t="s">
        <v>343</v>
      </c>
      <c r="M18" s="98" t="s">
        <v>424</v>
      </c>
      <c r="N18" s="72"/>
      <c r="O18" s="75">
        <f>全戸!O18-集合!O18</f>
        <v>420</v>
      </c>
      <c r="P18" s="55">
        <v>7</v>
      </c>
      <c r="Q18" s="97" t="s">
        <v>133</v>
      </c>
      <c r="R18" s="98" t="s">
        <v>434</v>
      </c>
      <c r="S18" s="72"/>
      <c r="T18" s="73">
        <f>全戸!T18-集合!T18</f>
        <v>380</v>
      </c>
      <c r="U18" s="55">
        <v>7</v>
      </c>
      <c r="V18" s="97" t="s">
        <v>143</v>
      </c>
      <c r="W18" s="98" t="s">
        <v>60</v>
      </c>
      <c r="X18" s="72"/>
      <c r="Y18" s="73">
        <f>全戸!Y18-集合!Y18</f>
        <v>73</v>
      </c>
      <c r="Z18" s="119" t="s">
        <v>32</v>
      </c>
      <c r="AA18" s="120"/>
      <c r="AB18" s="114" t="s">
        <v>76</v>
      </c>
      <c r="AC18" s="121"/>
      <c r="AD18" s="115"/>
      <c r="AE18" s="55">
        <v>7</v>
      </c>
      <c r="AF18" s="97" t="s">
        <v>485</v>
      </c>
      <c r="AG18" s="98" t="s">
        <v>484</v>
      </c>
      <c r="AH18" s="72"/>
      <c r="AI18" s="109">
        <f>全戸!AI18-集合!AI18</f>
        <v>351</v>
      </c>
      <c r="AJ18" s="55">
        <v>7</v>
      </c>
      <c r="AK18" s="97" t="s">
        <v>225</v>
      </c>
      <c r="AL18" s="98" t="s">
        <v>228</v>
      </c>
      <c r="AM18" s="72"/>
      <c r="AN18" s="76">
        <f>全戸!AN18-集合!AN18</f>
        <v>275</v>
      </c>
      <c r="AO18" s="55">
        <v>7</v>
      </c>
      <c r="AP18" s="97" t="s">
        <v>84</v>
      </c>
      <c r="AQ18" s="98" t="s">
        <v>448</v>
      </c>
      <c r="AR18" s="72"/>
      <c r="AS18" s="75">
        <f>全戸!AS18-集合!AS18</f>
        <v>310</v>
      </c>
      <c r="AT18" s="55">
        <v>7</v>
      </c>
      <c r="AU18" s="97" t="s">
        <v>257</v>
      </c>
      <c r="AV18" s="98" t="s">
        <v>258</v>
      </c>
      <c r="AW18" s="72"/>
      <c r="AX18" s="79">
        <f>全戸!AX18-集合!AX18</f>
        <v>310</v>
      </c>
      <c r="AY18" s="55">
        <v>7</v>
      </c>
      <c r="AZ18" s="97" t="s">
        <v>270</v>
      </c>
      <c r="BA18" s="98" t="s">
        <v>284</v>
      </c>
      <c r="BB18" s="72"/>
      <c r="BC18" s="75">
        <f>全戸!BC18-集合!BC18</f>
        <v>321</v>
      </c>
      <c r="BD18" s="55"/>
      <c r="BE18" s="97"/>
      <c r="BF18" s="98"/>
      <c r="BG18" s="72"/>
      <c r="BH18" s="76"/>
    </row>
    <row r="19" spans="1:60" ht="38.25" customHeight="1">
      <c r="A19" s="55">
        <v>8</v>
      </c>
      <c r="B19" s="56" t="s">
        <v>413</v>
      </c>
      <c r="C19" s="98" t="s">
        <v>394</v>
      </c>
      <c r="D19" s="72"/>
      <c r="E19" s="75">
        <f>全戸!E19-集合!E19</f>
        <v>98</v>
      </c>
      <c r="F19" s="55">
        <v>8</v>
      </c>
      <c r="G19" s="97" t="s">
        <v>336</v>
      </c>
      <c r="H19" s="98" t="s">
        <v>43</v>
      </c>
      <c r="I19" s="72"/>
      <c r="J19" s="76">
        <f>全戸!J19-集合!J19</f>
        <v>385</v>
      </c>
      <c r="K19" s="67">
        <v>8</v>
      </c>
      <c r="L19" s="100" t="s">
        <v>341</v>
      </c>
      <c r="M19" s="98" t="s">
        <v>425</v>
      </c>
      <c r="N19" s="72"/>
      <c r="O19" s="75">
        <f>全戸!O19-集合!O19</f>
        <v>340</v>
      </c>
      <c r="P19" s="55">
        <v>8</v>
      </c>
      <c r="Q19" s="97" t="s">
        <v>133</v>
      </c>
      <c r="R19" s="98" t="s">
        <v>435</v>
      </c>
      <c r="S19" s="72"/>
      <c r="T19" s="73">
        <f>全戸!T19-集合!T19</f>
        <v>65</v>
      </c>
      <c r="U19" s="55">
        <v>8</v>
      </c>
      <c r="V19" s="97" t="s">
        <v>144</v>
      </c>
      <c r="W19" s="98" t="s">
        <v>476</v>
      </c>
      <c r="X19" s="72"/>
      <c r="Y19" s="73">
        <f>全戸!Y19-集合!Y19</f>
        <v>186</v>
      </c>
      <c r="Z19" s="90"/>
      <c r="AA19" s="89"/>
      <c r="AB19" s="62" t="s">
        <v>1</v>
      </c>
      <c r="AC19" s="72" t="s">
        <v>0</v>
      </c>
      <c r="AD19" s="63"/>
      <c r="AE19" s="55">
        <v>8</v>
      </c>
      <c r="AF19" s="97" t="s">
        <v>489</v>
      </c>
      <c r="AG19" s="98" t="s">
        <v>490</v>
      </c>
      <c r="AH19" s="72"/>
      <c r="AI19" s="109">
        <f>全戸!AI19-集合!AI19</f>
        <v>382</v>
      </c>
      <c r="AJ19" s="55">
        <v>8</v>
      </c>
      <c r="AK19" s="97" t="s">
        <v>229</v>
      </c>
      <c r="AL19" s="98" t="s">
        <v>230</v>
      </c>
      <c r="AM19" s="72"/>
      <c r="AN19" s="76">
        <f>全戸!AN19-集合!AN19</f>
        <v>303</v>
      </c>
      <c r="AO19" s="55">
        <v>8</v>
      </c>
      <c r="AP19" s="97" t="s">
        <v>245</v>
      </c>
      <c r="AQ19" s="98" t="s">
        <v>449</v>
      </c>
      <c r="AR19" s="72"/>
      <c r="AS19" s="75">
        <f>全戸!AS19-集合!AS19</f>
        <v>318</v>
      </c>
      <c r="AT19" s="55">
        <v>8</v>
      </c>
      <c r="AU19" s="97" t="s">
        <v>257</v>
      </c>
      <c r="AV19" s="98" t="s">
        <v>259</v>
      </c>
      <c r="AW19" s="72"/>
      <c r="AX19" s="79">
        <f>全戸!AX19-集合!AX19</f>
        <v>305</v>
      </c>
      <c r="AY19" s="55">
        <v>8</v>
      </c>
      <c r="AZ19" s="97" t="s">
        <v>285</v>
      </c>
      <c r="BA19" s="98" t="s">
        <v>286</v>
      </c>
      <c r="BB19" s="72"/>
      <c r="BC19" s="75">
        <f>全戸!BC19-集合!BC19</f>
        <v>160</v>
      </c>
      <c r="BD19" s="56"/>
      <c r="BE19" s="56"/>
      <c r="BF19" s="69" t="s">
        <v>117</v>
      </c>
      <c r="BG19" s="114">
        <f>SUMIF(BG12:BG18,"*",BH12:BH18)</f>
        <v>0</v>
      </c>
      <c r="BH19" s="115"/>
    </row>
    <row r="20" spans="1:60" ht="38.25" customHeight="1">
      <c r="A20" s="55">
        <v>9</v>
      </c>
      <c r="B20" s="56" t="s">
        <v>413</v>
      </c>
      <c r="C20" s="98" t="s">
        <v>393</v>
      </c>
      <c r="D20" s="72"/>
      <c r="E20" s="75">
        <f>全戸!E20-集合!E20</f>
        <v>220</v>
      </c>
      <c r="F20" s="55">
        <v>9</v>
      </c>
      <c r="G20" s="97" t="s">
        <v>337</v>
      </c>
      <c r="H20" s="98" t="s">
        <v>8</v>
      </c>
      <c r="I20" s="72"/>
      <c r="J20" s="76">
        <f>全戸!J20-集合!J20</f>
        <v>386</v>
      </c>
      <c r="K20" s="67">
        <v>10</v>
      </c>
      <c r="L20" s="100" t="s">
        <v>343</v>
      </c>
      <c r="M20" s="98" t="s">
        <v>426</v>
      </c>
      <c r="N20" s="72"/>
      <c r="O20" s="75">
        <f>全戸!O20-集合!O20</f>
        <v>300</v>
      </c>
      <c r="P20" s="55">
        <v>9</v>
      </c>
      <c r="Q20" s="97" t="s">
        <v>133</v>
      </c>
      <c r="R20" s="98" t="s">
        <v>436</v>
      </c>
      <c r="S20" s="72"/>
      <c r="T20" s="73">
        <f>全戸!T20-集合!T20</f>
        <v>175</v>
      </c>
      <c r="U20" s="55">
        <v>9</v>
      </c>
      <c r="V20" s="97" t="s">
        <v>144</v>
      </c>
      <c r="W20" s="98" t="s">
        <v>145</v>
      </c>
      <c r="X20" s="72"/>
      <c r="Y20" s="73">
        <f>全戸!Y20-集合!Y20</f>
        <v>404</v>
      </c>
      <c r="Z20" s="64" t="s">
        <v>359</v>
      </c>
      <c r="AA20" s="56" t="s">
        <v>130</v>
      </c>
      <c r="AB20" s="57" t="s">
        <v>33</v>
      </c>
      <c r="AC20" s="74"/>
      <c r="AD20" s="95">
        <f>SUM(AD21:AD51)</f>
        <v>9929</v>
      </c>
      <c r="AE20" s="55">
        <v>9</v>
      </c>
      <c r="AF20" s="97" t="s">
        <v>205</v>
      </c>
      <c r="AG20" s="98" t="s">
        <v>206</v>
      </c>
      <c r="AH20" s="72"/>
      <c r="AI20" s="109">
        <f>全戸!AI20-集合!AI20</f>
        <v>555</v>
      </c>
      <c r="AJ20" s="55">
        <v>9</v>
      </c>
      <c r="AK20" s="97" t="s">
        <v>84</v>
      </c>
      <c r="AL20" s="98" t="s">
        <v>231</v>
      </c>
      <c r="AM20" s="72"/>
      <c r="AN20" s="76">
        <f>全戸!AN20-集合!AN20</f>
        <v>186</v>
      </c>
      <c r="AO20" s="55">
        <v>9</v>
      </c>
      <c r="AP20" s="97" t="s">
        <v>245</v>
      </c>
      <c r="AQ20" s="98" t="s">
        <v>450</v>
      </c>
      <c r="AR20" s="72"/>
      <c r="AS20" s="75">
        <f>全戸!AS20-集合!AS20</f>
        <v>238</v>
      </c>
      <c r="AT20" s="55">
        <v>9</v>
      </c>
      <c r="AU20" s="97" t="s">
        <v>257</v>
      </c>
      <c r="AV20" s="98" t="s">
        <v>260</v>
      </c>
      <c r="AW20" s="72"/>
      <c r="AX20" s="79">
        <f>全戸!AX20-集合!AX20</f>
        <v>302</v>
      </c>
      <c r="AY20" s="55">
        <v>9</v>
      </c>
      <c r="AZ20" s="97" t="s">
        <v>285</v>
      </c>
      <c r="BA20" s="98" t="s">
        <v>384</v>
      </c>
      <c r="BB20" s="72"/>
      <c r="BC20" s="75">
        <f>全戸!BC20-集合!BC20</f>
        <v>403</v>
      </c>
      <c r="BD20" s="34"/>
      <c r="BE20" s="35"/>
      <c r="BF20" s="36"/>
      <c r="BG20" s="35"/>
      <c r="BH20" s="37"/>
    </row>
    <row r="21" spans="1:60" ht="38.25" customHeight="1">
      <c r="A21" s="55">
        <v>10</v>
      </c>
      <c r="B21" s="56" t="s">
        <v>323</v>
      </c>
      <c r="C21" s="98" t="s">
        <v>392</v>
      </c>
      <c r="D21" s="72"/>
      <c r="E21" s="75">
        <f>全戸!E21-集合!E21</f>
        <v>313</v>
      </c>
      <c r="F21" s="55">
        <v>10</v>
      </c>
      <c r="G21" s="97" t="s">
        <v>334</v>
      </c>
      <c r="H21" s="98" t="s">
        <v>416</v>
      </c>
      <c r="I21" s="72"/>
      <c r="J21" s="76">
        <f>全戸!J21-集合!J21</f>
        <v>185</v>
      </c>
      <c r="K21" s="67"/>
      <c r="L21" s="100"/>
      <c r="M21" s="98"/>
      <c r="N21" s="72"/>
      <c r="O21" s="75"/>
      <c r="P21" s="55">
        <v>10</v>
      </c>
      <c r="Q21" s="97" t="s">
        <v>133</v>
      </c>
      <c r="R21" s="98" t="s">
        <v>437</v>
      </c>
      <c r="S21" s="72"/>
      <c r="T21" s="73">
        <f>全戸!T21-集合!T21</f>
        <v>130</v>
      </c>
      <c r="U21" s="55">
        <v>10</v>
      </c>
      <c r="V21" s="97" t="s">
        <v>144</v>
      </c>
      <c r="W21" s="98" t="s">
        <v>482</v>
      </c>
      <c r="X21" s="72"/>
      <c r="Y21" s="73">
        <f>全戸!Y21-集合!Y21</f>
        <v>200</v>
      </c>
      <c r="Z21" s="65">
        <v>1</v>
      </c>
      <c r="AA21" s="97" t="s">
        <v>165</v>
      </c>
      <c r="AB21" s="98" t="s">
        <v>166</v>
      </c>
      <c r="AC21" s="72"/>
      <c r="AD21" s="76">
        <f>全戸!AD21-集合!AD21</f>
        <v>332</v>
      </c>
      <c r="AE21" s="55">
        <v>10</v>
      </c>
      <c r="AF21" s="97" t="s">
        <v>205</v>
      </c>
      <c r="AG21" s="98" t="s">
        <v>207</v>
      </c>
      <c r="AH21" s="72"/>
      <c r="AI21" s="109">
        <f>全戸!AI21-集合!AI21</f>
        <v>370</v>
      </c>
      <c r="AJ21" s="55">
        <v>10</v>
      </c>
      <c r="AK21" s="97" t="s">
        <v>84</v>
      </c>
      <c r="AL21" s="98" t="s">
        <v>467</v>
      </c>
      <c r="AM21" s="72"/>
      <c r="AN21" s="76">
        <f>全戸!AN21-集合!AN21</f>
        <v>216</v>
      </c>
      <c r="AO21" s="55">
        <v>10</v>
      </c>
      <c r="AP21" s="97" t="s">
        <v>134</v>
      </c>
      <c r="AQ21" s="98" t="s">
        <v>97</v>
      </c>
      <c r="AR21" s="72"/>
      <c r="AS21" s="75">
        <f>全戸!AS21-集合!AS21</f>
        <v>167</v>
      </c>
      <c r="AT21" s="55">
        <v>10</v>
      </c>
      <c r="AU21" s="97" t="s">
        <v>243</v>
      </c>
      <c r="AV21" s="98" t="s">
        <v>261</v>
      </c>
      <c r="AW21" s="72"/>
      <c r="AX21" s="79">
        <f>全戸!AX21-集合!AX21</f>
        <v>247</v>
      </c>
      <c r="AY21" s="55">
        <v>10</v>
      </c>
      <c r="AZ21" s="97" t="s">
        <v>287</v>
      </c>
      <c r="BA21" s="98" t="s">
        <v>108</v>
      </c>
      <c r="BB21" s="72"/>
      <c r="BC21" s="75">
        <f>全戸!BC21-集合!BC21</f>
        <v>299</v>
      </c>
      <c r="BD21" s="38"/>
      <c r="BE21" s="39"/>
      <c r="BF21" s="40"/>
      <c r="BG21" s="39"/>
      <c r="BH21" s="41"/>
    </row>
    <row r="22" spans="1:60" ht="38.25" customHeight="1">
      <c r="A22" s="55">
        <v>11</v>
      </c>
      <c r="B22" s="56" t="s">
        <v>323</v>
      </c>
      <c r="C22" s="98" t="s">
        <v>324</v>
      </c>
      <c r="D22" s="72"/>
      <c r="E22" s="75">
        <f>全戸!E22-集合!E22</f>
        <v>345</v>
      </c>
      <c r="F22" s="55">
        <v>11</v>
      </c>
      <c r="G22" s="97" t="s">
        <v>334</v>
      </c>
      <c r="H22" s="98" t="s">
        <v>417</v>
      </c>
      <c r="I22" s="72"/>
      <c r="J22" s="76">
        <f>全戸!J22-集合!J22</f>
        <v>355</v>
      </c>
      <c r="K22" s="67"/>
      <c r="L22" s="100"/>
      <c r="M22" s="98"/>
      <c r="N22" s="72"/>
      <c r="O22" s="75"/>
      <c r="P22" s="55">
        <v>11</v>
      </c>
      <c r="Q22" s="97" t="s">
        <v>133</v>
      </c>
      <c r="R22" s="98" t="s">
        <v>56</v>
      </c>
      <c r="S22" s="72"/>
      <c r="T22" s="73">
        <f>全戸!T22-集合!T22</f>
        <v>62</v>
      </c>
      <c r="U22" s="55">
        <v>11</v>
      </c>
      <c r="V22" s="97" t="s">
        <v>146</v>
      </c>
      <c r="W22" s="98" t="s">
        <v>389</v>
      </c>
      <c r="X22" s="72"/>
      <c r="Y22" s="73">
        <f>全戸!Y22-集合!Y22</f>
        <v>365</v>
      </c>
      <c r="Z22" s="65">
        <v>2</v>
      </c>
      <c r="AA22" s="97" t="s">
        <v>165</v>
      </c>
      <c r="AB22" s="98" t="s">
        <v>69</v>
      </c>
      <c r="AC22" s="72"/>
      <c r="AD22" s="76">
        <f>全戸!AD22-集合!AD22</f>
        <v>198</v>
      </c>
      <c r="AE22" s="55">
        <v>11</v>
      </c>
      <c r="AF22" s="97" t="s">
        <v>205</v>
      </c>
      <c r="AG22" s="98" t="s">
        <v>208</v>
      </c>
      <c r="AH22" s="72"/>
      <c r="AI22" s="109">
        <f>全戸!AI22-集合!AI22</f>
        <v>205</v>
      </c>
      <c r="AJ22" s="55">
        <v>11</v>
      </c>
      <c r="AK22" s="97" t="s">
        <v>232</v>
      </c>
      <c r="AL22" s="98" t="s">
        <v>233</v>
      </c>
      <c r="AM22" s="72"/>
      <c r="AN22" s="76">
        <f>全戸!AN22-集合!AN22</f>
        <v>262</v>
      </c>
      <c r="AO22" s="55">
        <v>11</v>
      </c>
      <c r="AP22" s="97" t="s">
        <v>247</v>
      </c>
      <c r="AQ22" s="98" t="s">
        <v>451</v>
      </c>
      <c r="AR22" s="72"/>
      <c r="AS22" s="75">
        <f>全戸!AS22-集合!AS22</f>
        <v>190</v>
      </c>
      <c r="AT22" s="55">
        <v>11</v>
      </c>
      <c r="AU22" s="97" t="s">
        <v>262</v>
      </c>
      <c r="AV22" s="98" t="s">
        <v>263</v>
      </c>
      <c r="AW22" s="72"/>
      <c r="AX22" s="79">
        <f>全戸!AX22-集合!AX22</f>
        <v>310</v>
      </c>
      <c r="AY22" s="55">
        <v>11</v>
      </c>
      <c r="AZ22" s="97" t="s">
        <v>287</v>
      </c>
      <c r="BA22" s="98" t="s">
        <v>113</v>
      </c>
      <c r="BB22" s="72"/>
      <c r="BC22" s="75">
        <f>全戸!BC22-集合!BC22</f>
        <v>299</v>
      </c>
      <c r="BD22" s="119" t="s">
        <v>118</v>
      </c>
      <c r="BE22" s="120"/>
      <c r="BF22" s="114" t="s">
        <v>124</v>
      </c>
      <c r="BG22" s="121"/>
      <c r="BH22" s="115"/>
    </row>
    <row r="23" spans="1:60" ht="38.25" customHeight="1">
      <c r="A23" s="55">
        <v>12</v>
      </c>
      <c r="B23" s="56" t="s">
        <v>323</v>
      </c>
      <c r="C23" s="98" t="s">
        <v>325</v>
      </c>
      <c r="D23" s="72"/>
      <c r="E23" s="75">
        <f>全戸!E23-集合!E23</f>
        <v>200</v>
      </c>
      <c r="F23" s="55">
        <v>12</v>
      </c>
      <c r="G23" s="97" t="s">
        <v>334</v>
      </c>
      <c r="H23" s="98" t="s">
        <v>418</v>
      </c>
      <c r="I23" s="72"/>
      <c r="J23" s="76">
        <f>全戸!J23-集合!J23</f>
        <v>185</v>
      </c>
      <c r="K23" s="67"/>
      <c r="L23" s="100"/>
      <c r="M23" s="98"/>
      <c r="N23" s="72"/>
      <c r="O23" s="75"/>
      <c r="P23" s="55">
        <v>12</v>
      </c>
      <c r="Q23" s="97" t="s">
        <v>133</v>
      </c>
      <c r="R23" s="98" t="s">
        <v>57</v>
      </c>
      <c r="S23" s="72"/>
      <c r="T23" s="73">
        <f>全戸!T23-集合!T23</f>
        <v>181</v>
      </c>
      <c r="U23" s="55">
        <v>12</v>
      </c>
      <c r="V23" s="97" t="s">
        <v>146</v>
      </c>
      <c r="W23" s="98" t="s">
        <v>147</v>
      </c>
      <c r="X23" s="72"/>
      <c r="Y23" s="73">
        <f>全戸!Y23-集合!Y23</f>
        <v>220</v>
      </c>
      <c r="Z23" s="65">
        <v>3</v>
      </c>
      <c r="AA23" s="97" t="s">
        <v>165</v>
      </c>
      <c r="AB23" s="98" t="s">
        <v>167</v>
      </c>
      <c r="AC23" s="72"/>
      <c r="AD23" s="76">
        <f>全戸!AD23-集合!AD23</f>
        <v>363</v>
      </c>
      <c r="AE23" s="55">
        <v>12</v>
      </c>
      <c r="AF23" s="97" t="s">
        <v>205</v>
      </c>
      <c r="AG23" s="98" t="s">
        <v>375</v>
      </c>
      <c r="AH23" s="72"/>
      <c r="AI23" s="109">
        <f>全戸!AI23-集合!AI23</f>
        <v>296</v>
      </c>
      <c r="AJ23" s="55">
        <v>12</v>
      </c>
      <c r="AK23" s="97" t="s">
        <v>85</v>
      </c>
      <c r="AL23" s="98" t="s">
        <v>370</v>
      </c>
      <c r="AM23" s="72"/>
      <c r="AN23" s="76">
        <f>全戸!AN23-集合!AN23</f>
        <v>230</v>
      </c>
      <c r="AO23" s="55">
        <v>12</v>
      </c>
      <c r="AP23" s="97" t="s">
        <v>248</v>
      </c>
      <c r="AQ23" s="98" t="s">
        <v>452</v>
      </c>
      <c r="AR23" s="72"/>
      <c r="AS23" s="75">
        <f>全戸!AS23-集合!AS23</f>
        <v>280</v>
      </c>
      <c r="AT23" s="55">
        <v>12</v>
      </c>
      <c r="AU23" s="97" t="s">
        <v>217</v>
      </c>
      <c r="AV23" s="98" t="s">
        <v>264</v>
      </c>
      <c r="AW23" s="72"/>
      <c r="AX23" s="79">
        <f>全戸!AX23-集合!AX23</f>
        <v>281</v>
      </c>
      <c r="AY23" s="55">
        <v>12</v>
      </c>
      <c r="AZ23" s="97" t="s">
        <v>287</v>
      </c>
      <c r="BA23" s="98" t="s">
        <v>379</v>
      </c>
      <c r="BB23" s="72"/>
      <c r="BC23" s="75">
        <f>全戸!BC23-集合!BC23</f>
        <v>477</v>
      </c>
      <c r="BD23" s="89"/>
      <c r="BE23" s="89"/>
      <c r="BF23" s="62" t="s">
        <v>1</v>
      </c>
      <c r="BG23" s="72" t="s">
        <v>0</v>
      </c>
      <c r="BH23" s="63"/>
    </row>
    <row r="24" spans="1:60" ht="38.25" customHeight="1">
      <c r="A24" s="55">
        <v>13</v>
      </c>
      <c r="B24" s="56" t="s">
        <v>323</v>
      </c>
      <c r="C24" s="98" t="s">
        <v>390</v>
      </c>
      <c r="D24" s="72"/>
      <c r="E24" s="75">
        <f>全戸!E24-集合!E24</f>
        <v>304</v>
      </c>
      <c r="F24" s="55">
        <v>13</v>
      </c>
      <c r="G24" s="97" t="s">
        <v>336</v>
      </c>
      <c r="H24" s="98" t="s">
        <v>9</v>
      </c>
      <c r="I24" s="72"/>
      <c r="J24" s="76">
        <f>全戸!J24-集合!J24</f>
        <v>546</v>
      </c>
      <c r="K24" s="67"/>
      <c r="L24" s="100"/>
      <c r="M24" s="98"/>
      <c r="N24" s="72"/>
      <c r="O24" s="75"/>
      <c r="P24" s="55">
        <v>13</v>
      </c>
      <c r="Q24" s="97" t="s">
        <v>23</v>
      </c>
      <c r="R24" s="98" t="s">
        <v>58</v>
      </c>
      <c r="S24" s="72"/>
      <c r="T24" s="73">
        <f>全戸!T24-集合!T24</f>
        <v>341</v>
      </c>
      <c r="U24" s="55">
        <v>13</v>
      </c>
      <c r="V24" s="97" t="s">
        <v>144</v>
      </c>
      <c r="W24" s="98" t="s">
        <v>28</v>
      </c>
      <c r="X24" s="72"/>
      <c r="Y24" s="73">
        <f>全戸!Y24-集合!Y24</f>
        <v>456</v>
      </c>
      <c r="Z24" s="65">
        <v>4</v>
      </c>
      <c r="AA24" s="97" t="s">
        <v>397</v>
      </c>
      <c r="AB24" s="98" t="s">
        <v>400</v>
      </c>
      <c r="AC24" s="72"/>
      <c r="AD24" s="76">
        <f>全戸!AD24-集合!AD24</f>
        <v>439</v>
      </c>
      <c r="AE24" s="55">
        <v>13</v>
      </c>
      <c r="AF24" s="97" t="s">
        <v>209</v>
      </c>
      <c r="AG24" s="98" t="s">
        <v>81</v>
      </c>
      <c r="AH24" s="72"/>
      <c r="AI24" s="109">
        <f>全戸!AI24-集合!AI24</f>
        <v>268</v>
      </c>
      <c r="AJ24" s="55">
        <v>13</v>
      </c>
      <c r="AK24" s="97" t="s">
        <v>234</v>
      </c>
      <c r="AL24" s="98" t="s">
        <v>235</v>
      </c>
      <c r="AM24" s="72"/>
      <c r="AN24" s="76">
        <f>全戸!AN24-集合!AN24</f>
        <v>196</v>
      </c>
      <c r="AO24" s="55">
        <v>13</v>
      </c>
      <c r="AP24" s="97" t="s">
        <v>134</v>
      </c>
      <c r="AQ24" s="98" t="s">
        <v>453</v>
      </c>
      <c r="AR24" s="72"/>
      <c r="AS24" s="75">
        <f>全戸!AS24-集合!AS24</f>
        <v>93</v>
      </c>
      <c r="AT24" s="55">
        <v>13</v>
      </c>
      <c r="AU24" s="97" t="s">
        <v>243</v>
      </c>
      <c r="AV24" s="98" t="s">
        <v>265</v>
      </c>
      <c r="AW24" s="72"/>
      <c r="AX24" s="79">
        <f>全戸!AX24-集合!AX24</f>
        <v>233</v>
      </c>
      <c r="AY24" s="55">
        <v>13</v>
      </c>
      <c r="AZ24" s="97" t="s">
        <v>287</v>
      </c>
      <c r="BA24" s="98" t="s">
        <v>288</v>
      </c>
      <c r="BB24" s="72"/>
      <c r="BC24" s="75">
        <f>全戸!BC24-集合!BC24</f>
        <v>272</v>
      </c>
      <c r="BD24" s="58" t="s">
        <v>364</v>
      </c>
      <c r="BE24" s="56" t="s">
        <v>130</v>
      </c>
      <c r="BF24" s="59" t="s">
        <v>119</v>
      </c>
      <c r="BG24" s="74"/>
      <c r="BH24" s="95">
        <f>SUM(BH25:BH30)</f>
        <v>1079</v>
      </c>
    </row>
    <row r="25" spans="1:60" ht="38.25" customHeight="1">
      <c r="A25" s="55">
        <v>14</v>
      </c>
      <c r="B25" s="56" t="s">
        <v>323</v>
      </c>
      <c r="C25" s="98" t="s">
        <v>391</v>
      </c>
      <c r="D25" s="72"/>
      <c r="E25" s="75">
        <f>全戸!E25-集合!E25</f>
        <v>402</v>
      </c>
      <c r="F25" s="55">
        <v>14</v>
      </c>
      <c r="G25" s="97" t="s">
        <v>338</v>
      </c>
      <c r="H25" s="98" t="s">
        <v>10</v>
      </c>
      <c r="I25" s="72"/>
      <c r="J25" s="76">
        <f>全戸!J25-集合!J25</f>
        <v>368</v>
      </c>
      <c r="K25" s="67"/>
      <c r="L25" s="100"/>
      <c r="M25" s="98"/>
      <c r="N25" s="72"/>
      <c r="O25" s="75"/>
      <c r="P25" s="55">
        <v>14</v>
      </c>
      <c r="Q25" s="97" t="s">
        <v>133</v>
      </c>
      <c r="R25" s="98" t="s">
        <v>59</v>
      </c>
      <c r="S25" s="72"/>
      <c r="T25" s="73">
        <f>全戸!T25-集合!T25</f>
        <v>96</v>
      </c>
      <c r="U25" s="55">
        <v>14</v>
      </c>
      <c r="V25" s="97" t="s">
        <v>146</v>
      </c>
      <c r="W25" s="98" t="s">
        <v>382</v>
      </c>
      <c r="X25" s="72"/>
      <c r="Y25" s="73">
        <f>全戸!Y25-集合!Y25</f>
        <v>407</v>
      </c>
      <c r="Z25" s="65">
        <v>5</v>
      </c>
      <c r="AA25" s="97" t="s">
        <v>168</v>
      </c>
      <c r="AB25" s="98" t="s">
        <v>383</v>
      </c>
      <c r="AC25" s="72"/>
      <c r="AD25" s="76">
        <f>全戸!AD25-集合!AD25</f>
        <v>297</v>
      </c>
      <c r="AE25" s="55">
        <v>14</v>
      </c>
      <c r="AF25" s="97" t="s">
        <v>210</v>
      </c>
      <c r="AG25" s="98" t="s">
        <v>211</v>
      </c>
      <c r="AH25" s="72"/>
      <c r="AI25" s="109">
        <f>全戸!AI25-集合!AI25</f>
        <v>480</v>
      </c>
      <c r="AJ25" s="55">
        <v>14</v>
      </c>
      <c r="AK25" s="97" t="s">
        <v>234</v>
      </c>
      <c r="AL25" s="98" t="s">
        <v>236</v>
      </c>
      <c r="AM25" s="72"/>
      <c r="AN25" s="76">
        <f>全戸!AN25-集合!AN25</f>
        <v>287</v>
      </c>
      <c r="AO25" s="55">
        <v>14</v>
      </c>
      <c r="AP25" s="97" t="s">
        <v>237</v>
      </c>
      <c r="AQ25" s="98" t="s">
        <v>454</v>
      </c>
      <c r="AR25" s="72"/>
      <c r="AS25" s="75">
        <f>全戸!AS25-集合!AS25</f>
        <v>143</v>
      </c>
      <c r="AT25" s="55">
        <v>14</v>
      </c>
      <c r="AU25" s="97" t="s">
        <v>217</v>
      </c>
      <c r="AV25" s="98" t="s">
        <v>128</v>
      </c>
      <c r="AW25" s="72"/>
      <c r="AX25" s="79">
        <f>全戸!AX25-集合!AX25</f>
        <v>211</v>
      </c>
      <c r="AY25" s="55">
        <v>14</v>
      </c>
      <c r="AZ25" s="97" t="s">
        <v>285</v>
      </c>
      <c r="BA25" s="98" t="s">
        <v>289</v>
      </c>
      <c r="BB25" s="72"/>
      <c r="BC25" s="75">
        <f>全戸!BC25-集合!BC25</f>
        <v>383</v>
      </c>
      <c r="BD25" s="55">
        <v>1</v>
      </c>
      <c r="BE25" s="97" t="s">
        <v>300</v>
      </c>
      <c r="BF25" s="98" t="s">
        <v>301</v>
      </c>
      <c r="BG25" s="72"/>
      <c r="BH25" s="76">
        <f>全戸!BH25-集合!BH25</f>
        <v>352</v>
      </c>
    </row>
    <row r="26" spans="1:60" ht="38.25" customHeight="1">
      <c r="A26" s="55">
        <v>15</v>
      </c>
      <c r="B26" s="56" t="s">
        <v>3</v>
      </c>
      <c r="C26" s="98" t="s">
        <v>326</v>
      </c>
      <c r="D26" s="72"/>
      <c r="E26" s="75">
        <f>全戸!E26-集合!E26</f>
        <v>160</v>
      </c>
      <c r="F26" s="55">
        <v>15</v>
      </c>
      <c r="G26" s="97" t="s">
        <v>339</v>
      </c>
      <c r="H26" s="98" t="s">
        <v>419</v>
      </c>
      <c r="I26" s="72"/>
      <c r="J26" s="76">
        <f>全戸!J26-集合!J26</f>
        <v>260</v>
      </c>
      <c r="K26" s="68"/>
      <c r="L26" s="68"/>
      <c r="M26" s="69" t="s">
        <v>20</v>
      </c>
      <c r="N26" s="114">
        <f>SUMIF(N12:N25,"*",O12:O25)</f>
        <v>0</v>
      </c>
      <c r="O26" s="115"/>
      <c r="P26" s="55">
        <v>15</v>
      </c>
      <c r="Q26" s="97" t="s">
        <v>133</v>
      </c>
      <c r="R26" s="98" t="s">
        <v>438</v>
      </c>
      <c r="S26" s="72"/>
      <c r="T26" s="73">
        <f>全戸!T26-集合!T26</f>
        <v>138</v>
      </c>
      <c r="U26" s="55">
        <v>15</v>
      </c>
      <c r="V26" s="97" t="s">
        <v>146</v>
      </c>
      <c r="W26" s="98" t="s">
        <v>148</v>
      </c>
      <c r="X26" s="72"/>
      <c r="Y26" s="73">
        <f>全戸!Y26-集合!Y26</f>
        <v>228</v>
      </c>
      <c r="Z26" s="65">
        <v>6</v>
      </c>
      <c r="AA26" s="97" t="s">
        <v>169</v>
      </c>
      <c r="AB26" s="98" t="s">
        <v>170</v>
      </c>
      <c r="AC26" s="72"/>
      <c r="AD26" s="76">
        <f>全戸!AD26-集合!AD26</f>
        <v>413</v>
      </c>
      <c r="AE26" s="55">
        <v>15</v>
      </c>
      <c r="AF26" s="97" t="s">
        <v>212</v>
      </c>
      <c r="AG26" s="98" t="s">
        <v>213</v>
      </c>
      <c r="AH26" s="72"/>
      <c r="AI26" s="109">
        <f>全戸!AI26-集合!AI26</f>
        <v>399</v>
      </c>
      <c r="AJ26" s="55">
        <v>15</v>
      </c>
      <c r="AK26" s="97" t="s">
        <v>237</v>
      </c>
      <c r="AL26" s="98" t="s">
        <v>86</v>
      </c>
      <c r="AM26" s="72"/>
      <c r="AN26" s="76">
        <f>全戸!AN26-集合!AN26</f>
        <v>250</v>
      </c>
      <c r="AO26" s="55">
        <v>15</v>
      </c>
      <c r="AP26" s="97" t="s">
        <v>237</v>
      </c>
      <c r="AQ26" s="98" t="s">
        <v>455</v>
      </c>
      <c r="AR26" s="72"/>
      <c r="AS26" s="75">
        <f>全戸!AS26-集合!AS26</f>
        <v>261</v>
      </c>
      <c r="AT26" s="55">
        <v>15</v>
      </c>
      <c r="AU26" s="97" t="s">
        <v>255</v>
      </c>
      <c r="AV26" s="98" t="s">
        <v>266</v>
      </c>
      <c r="AW26" s="72"/>
      <c r="AX26" s="79">
        <f>全戸!AX26-集合!AX26</f>
        <v>392</v>
      </c>
      <c r="AY26" s="55">
        <v>15</v>
      </c>
      <c r="AZ26" s="97" t="s">
        <v>290</v>
      </c>
      <c r="BA26" s="98" t="s">
        <v>291</v>
      </c>
      <c r="BB26" s="72"/>
      <c r="BC26" s="75">
        <f>全戸!BC26-集合!BC26</f>
        <v>371</v>
      </c>
      <c r="BD26" s="55">
        <v>2</v>
      </c>
      <c r="BE26" s="97" t="s">
        <v>300</v>
      </c>
      <c r="BF26" s="98" t="s">
        <v>302</v>
      </c>
      <c r="BG26" s="72"/>
      <c r="BH26" s="76">
        <f>全戸!BH26-集合!BH26</f>
        <v>165</v>
      </c>
    </row>
    <row r="27" spans="1:60" ht="38.25" customHeight="1">
      <c r="A27" s="55">
        <v>16</v>
      </c>
      <c r="B27" s="56" t="s">
        <v>413</v>
      </c>
      <c r="C27" s="98" t="s">
        <v>327</v>
      </c>
      <c r="D27" s="72"/>
      <c r="E27" s="75">
        <f>全戸!E27-集合!E27</f>
        <v>430</v>
      </c>
      <c r="F27" s="55">
        <v>16</v>
      </c>
      <c r="G27" s="97" t="s">
        <v>339</v>
      </c>
      <c r="H27" s="98" t="s">
        <v>420</v>
      </c>
      <c r="I27" s="72"/>
      <c r="J27" s="76">
        <f>全戸!J27-集合!J27</f>
        <v>174</v>
      </c>
      <c r="K27" s="42"/>
      <c r="L27" s="21"/>
      <c r="M27" s="22"/>
      <c r="N27" s="88"/>
      <c r="O27" s="26"/>
      <c r="P27" s="55"/>
      <c r="Q27" s="97"/>
      <c r="R27" s="98"/>
      <c r="S27" s="72"/>
      <c r="T27" s="73"/>
      <c r="U27" s="55">
        <v>16</v>
      </c>
      <c r="V27" s="97" t="s">
        <v>146</v>
      </c>
      <c r="W27" s="98" t="s">
        <v>61</v>
      </c>
      <c r="X27" s="72"/>
      <c r="Y27" s="73">
        <f>全戸!Y27-集合!Y27</f>
        <v>317</v>
      </c>
      <c r="Z27" s="65">
        <v>7</v>
      </c>
      <c r="AA27" s="97" t="s">
        <v>171</v>
      </c>
      <c r="AB27" s="98" t="s">
        <v>172</v>
      </c>
      <c r="AC27" s="72"/>
      <c r="AD27" s="76">
        <f>全戸!AD27-集合!AD27</f>
        <v>410</v>
      </c>
      <c r="AE27" s="55">
        <v>16</v>
      </c>
      <c r="AF27" s="97" t="s">
        <v>183</v>
      </c>
      <c r="AG27" s="98" t="s">
        <v>214</v>
      </c>
      <c r="AH27" s="72"/>
      <c r="AI27" s="109">
        <f>全戸!AI27-集合!AI27</f>
        <v>425</v>
      </c>
      <c r="AJ27" s="55">
        <v>16</v>
      </c>
      <c r="AK27" s="97" t="s">
        <v>234</v>
      </c>
      <c r="AL27" s="98" t="s">
        <v>374</v>
      </c>
      <c r="AM27" s="72"/>
      <c r="AN27" s="76">
        <f>全戸!AN27-集合!AN27</f>
        <v>284</v>
      </c>
      <c r="AO27" s="55">
        <v>16</v>
      </c>
      <c r="AP27" s="97" t="s">
        <v>237</v>
      </c>
      <c r="AQ27" s="98" t="s">
        <v>456</v>
      </c>
      <c r="AR27" s="72"/>
      <c r="AS27" s="75">
        <f>全戸!AS27-集合!AS27</f>
        <v>180</v>
      </c>
      <c r="AT27" s="55">
        <v>16</v>
      </c>
      <c r="AU27" s="97" t="s">
        <v>257</v>
      </c>
      <c r="AV27" s="98" t="s">
        <v>267</v>
      </c>
      <c r="AW27" s="72"/>
      <c r="AX27" s="79">
        <f>全戸!AX27-集合!AX27</f>
        <v>350</v>
      </c>
      <c r="AY27" s="55">
        <v>16</v>
      </c>
      <c r="AZ27" s="97" t="s">
        <v>292</v>
      </c>
      <c r="BA27" s="98" t="s">
        <v>109</v>
      </c>
      <c r="BB27" s="72"/>
      <c r="BC27" s="75">
        <f>全戸!BC27-集合!BC27</f>
        <v>253</v>
      </c>
      <c r="BD27" s="55">
        <v>3</v>
      </c>
      <c r="BE27" s="97" t="s">
        <v>303</v>
      </c>
      <c r="BF27" s="98" t="s">
        <v>304</v>
      </c>
      <c r="BG27" s="72"/>
      <c r="BH27" s="76">
        <f>全戸!BH27-集合!BH27</f>
        <v>210</v>
      </c>
    </row>
    <row r="28" spans="1:60" ht="38.25" customHeight="1">
      <c r="A28" s="55">
        <v>17</v>
      </c>
      <c r="B28" s="56" t="s">
        <v>328</v>
      </c>
      <c r="C28" s="98" t="s">
        <v>396</v>
      </c>
      <c r="D28" s="72"/>
      <c r="E28" s="75">
        <f>全戸!E28-集合!E28</f>
        <v>366</v>
      </c>
      <c r="F28" s="55">
        <v>17</v>
      </c>
      <c r="G28" s="97" t="s">
        <v>334</v>
      </c>
      <c r="H28" s="98" t="s">
        <v>11</v>
      </c>
      <c r="I28" s="72"/>
      <c r="J28" s="76">
        <f>全戸!J28-集合!J28</f>
        <v>346</v>
      </c>
      <c r="K28" s="43"/>
      <c r="L28" s="23"/>
      <c r="M28" s="24"/>
      <c r="N28" s="23"/>
      <c r="O28" s="25"/>
      <c r="P28" s="55"/>
      <c r="Q28" s="97"/>
      <c r="R28" s="98"/>
      <c r="S28" s="72"/>
      <c r="T28" s="73"/>
      <c r="U28" s="55">
        <v>17</v>
      </c>
      <c r="V28" s="97" t="s">
        <v>134</v>
      </c>
      <c r="W28" s="98" t="s">
        <v>149</v>
      </c>
      <c r="X28" s="72"/>
      <c r="Y28" s="73">
        <f>全戸!Y28-集合!Y28</f>
        <v>200</v>
      </c>
      <c r="Z28" s="65">
        <v>8</v>
      </c>
      <c r="AA28" s="97" t="s">
        <v>171</v>
      </c>
      <c r="AB28" s="98" t="s">
        <v>35</v>
      </c>
      <c r="AC28" s="72"/>
      <c r="AD28" s="76">
        <f>全戸!AD28-集合!AD28</f>
        <v>481</v>
      </c>
      <c r="AE28" s="55">
        <v>17</v>
      </c>
      <c r="AF28" s="97" t="s">
        <v>212</v>
      </c>
      <c r="AG28" s="98" t="s">
        <v>215</v>
      </c>
      <c r="AH28" s="72"/>
      <c r="AI28" s="109">
        <f>全戸!AI28-集合!AI28</f>
        <v>442</v>
      </c>
      <c r="AJ28" s="55">
        <v>17</v>
      </c>
      <c r="AK28" s="97" t="s">
        <v>234</v>
      </c>
      <c r="AL28" s="98" t="s">
        <v>238</v>
      </c>
      <c r="AM28" s="72"/>
      <c r="AN28" s="76">
        <f>全戸!AN28-集合!AN28</f>
        <v>250</v>
      </c>
      <c r="AO28" s="55">
        <v>17</v>
      </c>
      <c r="AP28" s="97" t="s">
        <v>237</v>
      </c>
      <c r="AQ28" s="98" t="s">
        <v>457</v>
      </c>
      <c r="AR28" s="72"/>
      <c r="AS28" s="75">
        <f>全戸!AS28-集合!AS28</f>
        <v>290</v>
      </c>
      <c r="AT28" s="55">
        <v>17</v>
      </c>
      <c r="AU28" s="97" t="s">
        <v>257</v>
      </c>
      <c r="AV28" s="98" t="s">
        <v>385</v>
      </c>
      <c r="AW28" s="72"/>
      <c r="AX28" s="79">
        <f>全戸!AX28-集合!AX28</f>
        <v>309</v>
      </c>
      <c r="AY28" s="55">
        <v>17</v>
      </c>
      <c r="AZ28" s="97" t="s">
        <v>292</v>
      </c>
      <c r="BA28" s="98" t="s">
        <v>110</v>
      </c>
      <c r="BB28" s="72"/>
      <c r="BC28" s="75">
        <f>全戸!BC28-集合!BC28</f>
        <v>264</v>
      </c>
      <c r="BD28" s="55">
        <v>4</v>
      </c>
      <c r="BE28" s="97" t="s">
        <v>305</v>
      </c>
      <c r="BF28" s="98" t="s">
        <v>306</v>
      </c>
      <c r="BG28" s="72"/>
      <c r="BH28" s="76">
        <f>全戸!BH28-集合!BH28</f>
        <v>265</v>
      </c>
    </row>
    <row r="29" spans="1:60" ht="38.25" customHeight="1">
      <c r="A29" s="55">
        <v>18</v>
      </c>
      <c r="B29" s="56" t="s">
        <v>3</v>
      </c>
      <c r="C29" s="98" t="s">
        <v>329</v>
      </c>
      <c r="D29" s="72"/>
      <c r="E29" s="75">
        <f>全戸!E29-集合!E29</f>
        <v>226</v>
      </c>
      <c r="F29" s="55">
        <v>18</v>
      </c>
      <c r="G29" s="97" t="s">
        <v>336</v>
      </c>
      <c r="H29" s="98" t="s">
        <v>44</v>
      </c>
      <c r="I29" s="72"/>
      <c r="J29" s="76">
        <f>全戸!J29-集合!J29</f>
        <v>257</v>
      </c>
      <c r="K29" s="119" t="s">
        <v>17</v>
      </c>
      <c r="L29" s="120"/>
      <c r="M29" s="114" t="s">
        <v>79</v>
      </c>
      <c r="N29" s="121"/>
      <c r="O29" s="115"/>
      <c r="P29" s="55"/>
      <c r="Q29" s="97"/>
      <c r="R29" s="98"/>
      <c r="S29" s="72"/>
      <c r="T29" s="73"/>
      <c r="U29" s="55">
        <v>18</v>
      </c>
      <c r="V29" s="97" t="s">
        <v>144</v>
      </c>
      <c r="W29" s="98" t="s">
        <v>62</v>
      </c>
      <c r="X29" s="72"/>
      <c r="Y29" s="73">
        <f>全戸!Y29-集合!Y29</f>
        <v>143</v>
      </c>
      <c r="Z29" s="65">
        <v>9</v>
      </c>
      <c r="AA29" s="97" t="s">
        <v>373</v>
      </c>
      <c r="AB29" s="98" t="s">
        <v>36</v>
      </c>
      <c r="AC29" s="72"/>
      <c r="AD29" s="76">
        <f>全戸!AD29-集合!AD29</f>
        <v>411</v>
      </c>
      <c r="AE29" s="55">
        <v>18</v>
      </c>
      <c r="AF29" s="97" t="s">
        <v>212</v>
      </c>
      <c r="AG29" s="98" t="s">
        <v>372</v>
      </c>
      <c r="AH29" s="72"/>
      <c r="AI29" s="109">
        <f>全戸!AI29-集合!AI29</f>
        <v>523</v>
      </c>
      <c r="AJ29" s="55">
        <v>18</v>
      </c>
      <c r="AK29" s="97" t="s">
        <v>239</v>
      </c>
      <c r="AL29" s="98" t="s">
        <v>240</v>
      </c>
      <c r="AM29" s="72"/>
      <c r="AN29" s="76">
        <f>全戸!AN29-集合!AN29</f>
        <v>202</v>
      </c>
      <c r="AO29" s="55">
        <v>18</v>
      </c>
      <c r="AP29" s="97" t="s">
        <v>237</v>
      </c>
      <c r="AQ29" s="98" t="s">
        <v>458</v>
      </c>
      <c r="AR29" s="72"/>
      <c r="AS29" s="75">
        <f>全戸!AS29-集合!AS29</f>
        <v>68</v>
      </c>
      <c r="AT29" s="55">
        <v>18</v>
      </c>
      <c r="AU29" s="97" t="s">
        <v>268</v>
      </c>
      <c r="AV29" s="98" t="s">
        <v>269</v>
      </c>
      <c r="AW29" s="72"/>
      <c r="AX29" s="79">
        <f>全戸!AX29-集合!AX29</f>
        <v>420</v>
      </c>
      <c r="AY29" s="55">
        <v>18</v>
      </c>
      <c r="AZ29" s="97" t="s">
        <v>292</v>
      </c>
      <c r="BA29" s="98" t="s">
        <v>111</v>
      </c>
      <c r="BB29" s="72"/>
      <c r="BC29" s="75">
        <f>全戸!BC29-集合!BC29</f>
        <v>233</v>
      </c>
      <c r="BD29" s="55">
        <v>5</v>
      </c>
      <c r="BE29" s="97" t="s">
        <v>300</v>
      </c>
      <c r="BF29" s="98" t="s">
        <v>307</v>
      </c>
      <c r="BG29" s="72"/>
      <c r="BH29" s="76">
        <f>全戸!BH29-集合!BH29</f>
        <v>87</v>
      </c>
    </row>
    <row r="30" spans="1:60" ht="38.25" customHeight="1">
      <c r="A30" s="55">
        <v>19</v>
      </c>
      <c r="B30" s="56" t="s">
        <v>3</v>
      </c>
      <c r="C30" s="98" t="s">
        <v>330</v>
      </c>
      <c r="D30" s="72"/>
      <c r="E30" s="75">
        <f>全戸!E30-集合!E30</f>
        <v>393</v>
      </c>
      <c r="F30" s="55">
        <v>19</v>
      </c>
      <c r="G30" s="97" t="s">
        <v>335</v>
      </c>
      <c r="H30" s="98" t="s">
        <v>45</v>
      </c>
      <c r="I30" s="72"/>
      <c r="J30" s="76">
        <f>全戸!J30-集合!J30</f>
        <v>182</v>
      </c>
      <c r="K30" s="89"/>
      <c r="L30" s="89"/>
      <c r="M30" s="62" t="s">
        <v>1</v>
      </c>
      <c r="N30" s="72" t="s">
        <v>0</v>
      </c>
      <c r="O30" s="63"/>
      <c r="P30" s="55"/>
      <c r="Q30" s="97"/>
      <c r="R30" s="98"/>
      <c r="S30" s="72"/>
      <c r="T30" s="73"/>
      <c r="U30" s="55">
        <v>19</v>
      </c>
      <c r="V30" s="97" t="s">
        <v>136</v>
      </c>
      <c r="W30" s="98" t="s">
        <v>150</v>
      </c>
      <c r="X30" s="72"/>
      <c r="Y30" s="73">
        <f>全戸!Y30-集合!Y30</f>
        <v>91</v>
      </c>
      <c r="Z30" s="65">
        <v>10</v>
      </c>
      <c r="AA30" s="97" t="s">
        <v>173</v>
      </c>
      <c r="AB30" s="98" t="s">
        <v>174</v>
      </c>
      <c r="AC30" s="72"/>
      <c r="AD30" s="76">
        <f>全戸!AD30-集合!AD30</f>
        <v>364</v>
      </c>
      <c r="AE30" s="55">
        <v>19</v>
      </c>
      <c r="AF30" s="97" t="s">
        <v>212</v>
      </c>
      <c r="AG30" s="98" t="s">
        <v>216</v>
      </c>
      <c r="AH30" s="72"/>
      <c r="AI30" s="109">
        <f>全戸!AI30-集合!AI30</f>
        <v>431</v>
      </c>
      <c r="AJ30" s="55">
        <v>19</v>
      </c>
      <c r="AK30" s="97" t="s">
        <v>241</v>
      </c>
      <c r="AL30" s="98" t="s">
        <v>242</v>
      </c>
      <c r="AM30" s="72"/>
      <c r="AN30" s="76">
        <f>全戸!AN30-集合!AN30</f>
        <v>156</v>
      </c>
      <c r="AO30" s="55">
        <v>19</v>
      </c>
      <c r="AP30" s="97" t="s">
        <v>237</v>
      </c>
      <c r="AQ30" s="98" t="s">
        <v>459</v>
      </c>
      <c r="AR30" s="72"/>
      <c r="AS30" s="75">
        <f>全戸!AS30-集合!AS30</f>
        <v>314</v>
      </c>
      <c r="AT30" s="55">
        <v>19</v>
      </c>
      <c r="AU30" s="97" t="s">
        <v>270</v>
      </c>
      <c r="AV30" s="98" t="s">
        <v>271</v>
      </c>
      <c r="AW30" s="72"/>
      <c r="AX30" s="79">
        <f>全戸!AX30-集合!AX30</f>
        <v>278</v>
      </c>
      <c r="AY30" s="55">
        <v>19</v>
      </c>
      <c r="AZ30" s="97" t="s">
        <v>287</v>
      </c>
      <c r="BA30" s="98" t="s">
        <v>127</v>
      </c>
      <c r="BB30" s="72"/>
      <c r="BC30" s="75">
        <f>全戸!BC30-集合!BC30</f>
        <v>308</v>
      </c>
      <c r="BD30" s="55"/>
      <c r="BE30" s="97"/>
      <c r="BF30" s="98"/>
      <c r="BG30" s="72"/>
      <c r="BH30" s="76"/>
    </row>
    <row r="31" spans="1:60" ht="38.25" customHeight="1">
      <c r="A31" s="55">
        <v>20</v>
      </c>
      <c r="B31" s="56" t="s">
        <v>3</v>
      </c>
      <c r="C31" s="98" t="s">
        <v>331</v>
      </c>
      <c r="D31" s="72"/>
      <c r="E31" s="75">
        <f>全戸!E31-集合!E31</f>
        <v>176</v>
      </c>
      <c r="F31" s="55">
        <v>20</v>
      </c>
      <c r="G31" s="97" t="s">
        <v>334</v>
      </c>
      <c r="H31" s="98" t="s">
        <v>46</v>
      </c>
      <c r="I31" s="72"/>
      <c r="J31" s="76">
        <f>全戸!J31-集合!J31</f>
        <v>164</v>
      </c>
      <c r="K31" s="58" t="s">
        <v>344</v>
      </c>
      <c r="L31" s="56" t="s">
        <v>130</v>
      </c>
      <c r="M31" s="57" t="s">
        <v>18</v>
      </c>
      <c r="N31" s="74"/>
      <c r="O31" s="94">
        <f>SUM(O32:O51)</f>
        <v>3668</v>
      </c>
      <c r="P31" s="55"/>
      <c r="Q31" s="97"/>
      <c r="R31" s="98"/>
      <c r="S31" s="72"/>
      <c r="T31" s="73"/>
      <c r="U31" s="55">
        <v>20</v>
      </c>
      <c r="V31" s="97" t="s">
        <v>146</v>
      </c>
      <c r="W31" s="98" t="s">
        <v>151</v>
      </c>
      <c r="X31" s="72"/>
      <c r="Y31" s="73">
        <f>全戸!Y31-集合!Y31</f>
        <v>193</v>
      </c>
      <c r="Z31" s="65">
        <v>11</v>
      </c>
      <c r="AA31" s="97" t="s">
        <v>165</v>
      </c>
      <c r="AB31" s="98" t="s">
        <v>175</v>
      </c>
      <c r="AC31" s="72"/>
      <c r="AD31" s="76">
        <f>全戸!AD31-集合!AD31</f>
        <v>271</v>
      </c>
      <c r="AE31" s="55">
        <v>20</v>
      </c>
      <c r="AF31" s="97" t="s">
        <v>217</v>
      </c>
      <c r="AG31" s="98" t="s">
        <v>386</v>
      </c>
      <c r="AH31" s="72"/>
      <c r="AI31" s="109">
        <f>全戸!AI31-集合!AI31</f>
        <v>482</v>
      </c>
      <c r="AJ31" s="55">
        <v>20</v>
      </c>
      <c r="AK31" s="97" t="s">
        <v>243</v>
      </c>
      <c r="AL31" s="98" t="s">
        <v>244</v>
      </c>
      <c r="AM31" s="72"/>
      <c r="AN31" s="76">
        <f>全戸!AN31-集合!AN31</f>
        <v>306</v>
      </c>
      <c r="AO31" s="55">
        <v>20</v>
      </c>
      <c r="AP31" s="97" t="s">
        <v>249</v>
      </c>
      <c r="AQ31" s="98" t="s">
        <v>460</v>
      </c>
      <c r="AR31" s="72"/>
      <c r="AS31" s="75">
        <f>全戸!AS31-集合!AS31</f>
        <v>97</v>
      </c>
      <c r="AT31" s="55">
        <v>20</v>
      </c>
      <c r="AU31" s="97" t="s">
        <v>217</v>
      </c>
      <c r="AV31" s="98" t="s">
        <v>272</v>
      </c>
      <c r="AW31" s="72"/>
      <c r="AX31" s="79">
        <f>全戸!AX31-集合!AX31</f>
        <v>377</v>
      </c>
      <c r="AY31" s="55">
        <v>20</v>
      </c>
      <c r="AZ31" s="97" t="s">
        <v>285</v>
      </c>
      <c r="BA31" s="98" t="s">
        <v>293</v>
      </c>
      <c r="BB31" s="72"/>
      <c r="BC31" s="75">
        <f>全戸!BC31-集合!BC31</f>
        <v>245</v>
      </c>
      <c r="BD31" s="55"/>
      <c r="BE31" s="97"/>
      <c r="BF31" s="98"/>
      <c r="BG31" s="72"/>
      <c r="BH31" s="76"/>
    </row>
    <row r="32" spans="1:60" ht="38.25" customHeight="1">
      <c r="A32" s="55"/>
      <c r="B32" s="56"/>
      <c r="C32" s="98"/>
      <c r="D32" s="72"/>
      <c r="E32" s="75"/>
      <c r="F32" s="55">
        <v>21</v>
      </c>
      <c r="G32" s="97" t="s">
        <v>334</v>
      </c>
      <c r="H32" s="98" t="s">
        <v>47</v>
      </c>
      <c r="I32" s="72"/>
      <c r="J32" s="76">
        <f>全戸!J32-集合!J32</f>
        <v>211</v>
      </c>
      <c r="K32" s="55">
        <v>1</v>
      </c>
      <c r="L32" s="97" t="s">
        <v>345</v>
      </c>
      <c r="M32" s="98" t="s">
        <v>371</v>
      </c>
      <c r="N32" s="72"/>
      <c r="O32" s="75">
        <f>全戸!O32-集合!O32</f>
        <v>385</v>
      </c>
      <c r="P32" s="55"/>
      <c r="Q32" s="97"/>
      <c r="R32" s="98"/>
      <c r="S32" s="72"/>
      <c r="T32" s="73"/>
      <c r="U32" s="55">
        <v>21</v>
      </c>
      <c r="V32" s="97" t="s">
        <v>146</v>
      </c>
      <c r="W32" s="98" t="s">
        <v>152</v>
      </c>
      <c r="X32" s="72"/>
      <c r="Y32" s="73">
        <f>全戸!Y32-集合!Y32</f>
        <v>120</v>
      </c>
      <c r="Z32" s="65">
        <v>12</v>
      </c>
      <c r="AA32" s="97" t="s">
        <v>176</v>
      </c>
      <c r="AB32" s="98" t="s">
        <v>177</v>
      </c>
      <c r="AC32" s="72"/>
      <c r="AD32" s="76">
        <f>全戸!AD32-集合!AD32</f>
        <v>279</v>
      </c>
      <c r="AE32" s="55">
        <v>21</v>
      </c>
      <c r="AF32" s="97" t="s">
        <v>80</v>
      </c>
      <c r="AG32" s="98" t="s">
        <v>376</v>
      </c>
      <c r="AH32" s="72"/>
      <c r="AI32" s="109">
        <f>全戸!AI32-集合!AI32</f>
        <v>455</v>
      </c>
      <c r="AJ32" s="55"/>
      <c r="AK32" s="97"/>
      <c r="AL32" s="98"/>
      <c r="AM32" s="72"/>
      <c r="AN32" s="76"/>
      <c r="AO32" s="55">
        <v>21</v>
      </c>
      <c r="AP32" s="97" t="s">
        <v>249</v>
      </c>
      <c r="AQ32" s="98" t="s">
        <v>461</v>
      </c>
      <c r="AR32" s="72"/>
      <c r="AS32" s="75">
        <f>全戸!AS32-集合!AS32</f>
        <v>460</v>
      </c>
      <c r="AT32" s="55">
        <v>21</v>
      </c>
      <c r="AU32" s="97" t="s">
        <v>217</v>
      </c>
      <c r="AV32" s="98" t="s">
        <v>378</v>
      </c>
      <c r="AW32" s="72"/>
      <c r="AX32" s="79">
        <f>全戸!AX32-集合!AX32</f>
        <v>111</v>
      </c>
      <c r="AY32" s="55">
        <v>21</v>
      </c>
      <c r="AZ32" s="97" t="s">
        <v>287</v>
      </c>
      <c r="BA32" s="98" t="s">
        <v>112</v>
      </c>
      <c r="BB32" s="72"/>
      <c r="BC32" s="75">
        <f>全戸!BC32-集合!BC32</f>
        <v>260</v>
      </c>
      <c r="BD32" s="56"/>
      <c r="BE32" s="56"/>
      <c r="BF32" s="69" t="s">
        <v>120</v>
      </c>
      <c r="BG32" s="114">
        <f>SUMIF(BG25:BG31,"*",BH25:BH31)</f>
        <v>0</v>
      </c>
      <c r="BH32" s="115"/>
    </row>
    <row r="33" spans="1:60" ht="38.25" customHeight="1">
      <c r="A33" s="55"/>
      <c r="B33" s="56"/>
      <c r="C33" s="98"/>
      <c r="D33" s="72"/>
      <c r="E33" s="75"/>
      <c r="F33" s="55">
        <v>22</v>
      </c>
      <c r="G33" s="97" t="s">
        <v>336</v>
      </c>
      <c r="H33" s="98" t="s">
        <v>48</v>
      </c>
      <c r="I33" s="72"/>
      <c r="J33" s="76">
        <f>全戸!J33-集合!J33</f>
        <v>188</v>
      </c>
      <c r="K33" s="55">
        <v>2</v>
      </c>
      <c r="L33" s="97" t="s">
        <v>345</v>
      </c>
      <c r="M33" s="98" t="s">
        <v>346</v>
      </c>
      <c r="N33" s="72"/>
      <c r="O33" s="75">
        <f>全戸!O33-集合!O33</f>
        <v>340</v>
      </c>
      <c r="P33" s="55"/>
      <c r="Q33" s="97"/>
      <c r="R33" s="98"/>
      <c r="S33" s="72"/>
      <c r="T33" s="73"/>
      <c r="U33" s="55">
        <v>22</v>
      </c>
      <c r="V33" s="97" t="s">
        <v>144</v>
      </c>
      <c r="W33" s="98" t="s">
        <v>153</v>
      </c>
      <c r="X33" s="72"/>
      <c r="Y33" s="73">
        <f>全戸!Y33-集合!Y33</f>
        <v>295</v>
      </c>
      <c r="Z33" s="65">
        <v>13</v>
      </c>
      <c r="AA33" s="97" t="s">
        <v>176</v>
      </c>
      <c r="AB33" s="98" t="s">
        <v>178</v>
      </c>
      <c r="AC33" s="72"/>
      <c r="AD33" s="76">
        <f>全戸!AD33-集合!AD33</f>
        <v>224</v>
      </c>
      <c r="AE33" s="55">
        <v>22</v>
      </c>
      <c r="AF33" s="97" t="s">
        <v>80</v>
      </c>
      <c r="AG33" s="98" t="s">
        <v>218</v>
      </c>
      <c r="AH33" s="72"/>
      <c r="AI33" s="109">
        <f>全戸!AI33-集合!AI33</f>
        <v>195</v>
      </c>
      <c r="AJ33" s="55"/>
      <c r="AK33" s="97"/>
      <c r="AL33" s="98"/>
      <c r="AM33" s="72"/>
      <c r="AN33" s="76"/>
      <c r="AO33" s="55">
        <v>22</v>
      </c>
      <c r="AP33" s="97" t="s">
        <v>134</v>
      </c>
      <c r="AQ33" s="98" t="s">
        <v>462</v>
      </c>
      <c r="AR33" s="72"/>
      <c r="AS33" s="75">
        <f>全戸!AS33-集合!AS33</f>
        <v>189</v>
      </c>
      <c r="AT33" s="55">
        <v>22</v>
      </c>
      <c r="AU33" s="97" t="s">
        <v>273</v>
      </c>
      <c r="AV33" s="98" t="s">
        <v>100</v>
      </c>
      <c r="AW33" s="72"/>
      <c r="AX33" s="79">
        <f>全戸!AX33-集合!AX33</f>
        <v>353</v>
      </c>
      <c r="AY33" s="55">
        <v>22</v>
      </c>
      <c r="AZ33" s="97" t="s">
        <v>294</v>
      </c>
      <c r="BA33" s="98" t="s">
        <v>377</v>
      </c>
      <c r="BB33" s="72"/>
      <c r="BC33" s="75">
        <f>全戸!BC33-集合!BC33</f>
        <v>445</v>
      </c>
      <c r="BD33" s="34"/>
      <c r="BE33" s="35"/>
      <c r="BF33" s="36"/>
      <c r="BG33" s="35"/>
      <c r="BH33" s="37"/>
    </row>
    <row r="34" spans="1:60" ht="38.25" customHeight="1">
      <c r="A34" s="55"/>
      <c r="B34" s="56"/>
      <c r="C34" s="98"/>
      <c r="D34" s="72"/>
      <c r="E34" s="75"/>
      <c r="F34" s="55"/>
      <c r="G34" s="97"/>
      <c r="H34" s="98"/>
      <c r="I34" s="72"/>
      <c r="J34" s="76"/>
      <c r="K34" s="55">
        <v>3</v>
      </c>
      <c r="L34" s="97" t="s">
        <v>347</v>
      </c>
      <c r="M34" s="98" t="s">
        <v>348</v>
      </c>
      <c r="N34" s="72"/>
      <c r="O34" s="75">
        <f>全戸!O34-集合!O34</f>
        <v>290</v>
      </c>
      <c r="P34" s="55"/>
      <c r="Q34" s="97"/>
      <c r="R34" s="98"/>
      <c r="S34" s="72"/>
      <c r="T34" s="73"/>
      <c r="U34" s="55">
        <v>23</v>
      </c>
      <c r="V34" s="97" t="s">
        <v>154</v>
      </c>
      <c r="W34" s="98" t="s">
        <v>155</v>
      </c>
      <c r="X34" s="72"/>
      <c r="Y34" s="73">
        <f>全戸!Y34-集合!Y34</f>
        <v>470</v>
      </c>
      <c r="Z34" s="65">
        <v>14</v>
      </c>
      <c r="AA34" s="97" t="s">
        <v>176</v>
      </c>
      <c r="AB34" s="98" t="s">
        <v>179</v>
      </c>
      <c r="AC34" s="72"/>
      <c r="AD34" s="76">
        <f>全戸!AD34-集合!AD34</f>
        <v>196</v>
      </c>
      <c r="AE34" s="55">
        <v>23</v>
      </c>
      <c r="AF34" s="97" t="s">
        <v>219</v>
      </c>
      <c r="AG34" s="98" t="s">
        <v>220</v>
      </c>
      <c r="AH34" s="72"/>
      <c r="AI34" s="109">
        <f>全戸!AI34-集合!AI34</f>
        <v>325</v>
      </c>
      <c r="AJ34" s="55"/>
      <c r="AK34" s="97"/>
      <c r="AL34" s="98"/>
      <c r="AM34" s="72"/>
      <c r="AN34" s="76"/>
      <c r="AO34" s="55">
        <v>23</v>
      </c>
      <c r="AP34" s="97" t="s">
        <v>249</v>
      </c>
      <c r="AQ34" s="98" t="s">
        <v>463</v>
      </c>
      <c r="AR34" s="72"/>
      <c r="AS34" s="75">
        <f>全戸!AS34-集合!AS34</f>
        <v>258</v>
      </c>
      <c r="AT34" s="55">
        <v>23</v>
      </c>
      <c r="AU34" s="97" t="s">
        <v>273</v>
      </c>
      <c r="AV34" s="98" t="s">
        <v>273</v>
      </c>
      <c r="AW34" s="72"/>
      <c r="AX34" s="79">
        <f>全戸!AX34-集合!AX34</f>
        <v>291</v>
      </c>
      <c r="AY34" s="55">
        <v>23</v>
      </c>
      <c r="AZ34" s="97" t="s">
        <v>270</v>
      </c>
      <c r="BA34" s="98" t="s">
        <v>295</v>
      </c>
      <c r="BB34" s="72"/>
      <c r="BC34" s="75">
        <f>全戸!BC34-集合!BC34</f>
        <v>266</v>
      </c>
      <c r="BD34" s="38"/>
      <c r="BE34" s="39"/>
      <c r="BF34" s="40"/>
      <c r="BG34" s="39"/>
      <c r="BH34" s="41"/>
    </row>
    <row r="35" spans="1:60" ht="38.25" customHeight="1">
      <c r="A35" s="55"/>
      <c r="B35" s="56"/>
      <c r="C35" s="98"/>
      <c r="D35" s="72"/>
      <c r="E35" s="75"/>
      <c r="F35" s="55"/>
      <c r="G35" s="97"/>
      <c r="H35" s="98"/>
      <c r="I35" s="72"/>
      <c r="J35" s="76"/>
      <c r="K35" s="55">
        <v>4</v>
      </c>
      <c r="L35" s="97" t="s">
        <v>347</v>
      </c>
      <c r="M35" s="98" t="s">
        <v>349</v>
      </c>
      <c r="N35" s="72"/>
      <c r="O35" s="75">
        <f>全戸!O35-集合!O35</f>
        <v>343</v>
      </c>
      <c r="P35" s="55"/>
      <c r="Q35" s="97"/>
      <c r="R35" s="98"/>
      <c r="S35" s="72"/>
      <c r="T35" s="73"/>
      <c r="U35" s="55">
        <v>24</v>
      </c>
      <c r="V35" s="97" t="s">
        <v>156</v>
      </c>
      <c r="W35" s="98" t="s">
        <v>157</v>
      </c>
      <c r="X35" s="72"/>
      <c r="Y35" s="73">
        <f>全戸!Y35-集合!Y35</f>
        <v>325</v>
      </c>
      <c r="Z35" s="65">
        <v>15</v>
      </c>
      <c r="AA35" s="97" t="s">
        <v>176</v>
      </c>
      <c r="AB35" s="98" t="s">
        <v>180</v>
      </c>
      <c r="AC35" s="72"/>
      <c r="AD35" s="76">
        <f>全戸!AD35-集合!AD35</f>
        <v>243</v>
      </c>
      <c r="AE35" s="55">
        <v>24</v>
      </c>
      <c r="AF35" s="97" t="s">
        <v>217</v>
      </c>
      <c r="AG35" s="98" t="s">
        <v>221</v>
      </c>
      <c r="AH35" s="72"/>
      <c r="AI35" s="109">
        <f>全戸!AI35-集合!AI35</f>
        <v>115</v>
      </c>
      <c r="AJ35" s="55"/>
      <c r="AK35" s="97"/>
      <c r="AL35" s="98"/>
      <c r="AM35" s="72"/>
      <c r="AN35" s="76"/>
      <c r="AO35" s="55"/>
      <c r="AP35" s="97"/>
      <c r="AQ35" s="98"/>
      <c r="AR35" s="72"/>
      <c r="AS35" s="75"/>
      <c r="AT35" s="55">
        <v>24</v>
      </c>
      <c r="AU35" s="97" t="s">
        <v>274</v>
      </c>
      <c r="AV35" s="98" t="s">
        <v>275</v>
      </c>
      <c r="AW35" s="72"/>
      <c r="AX35" s="79">
        <f>全戸!AX35-集合!AX35</f>
        <v>345</v>
      </c>
      <c r="AY35" s="55">
        <v>24</v>
      </c>
      <c r="AZ35" s="97" t="s">
        <v>270</v>
      </c>
      <c r="BA35" s="98" t="s">
        <v>114</v>
      </c>
      <c r="BB35" s="72"/>
      <c r="BC35" s="75">
        <f>全戸!BC35-集合!BC35</f>
        <v>221</v>
      </c>
      <c r="BD35" s="119" t="s">
        <v>121</v>
      </c>
      <c r="BE35" s="120"/>
      <c r="BF35" s="114" t="s">
        <v>125</v>
      </c>
      <c r="BG35" s="121"/>
      <c r="BH35" s="115"/>
    </row>
    <row r="36" spans="1:60" ht="38.25" customHeight="1">
      <c r="A36" s="55"/>
      <c r="B36" s="56"/>
      <c r="C36" s="98"/>
      <c r="D36" s="72"/>
      <c r="E36" s="75"/>
      <c r="F36" s="55"/>
      <c r="G36" s="97"/>
      <c r="H36" s="98"/>
      <c r="I36" s="72"/>
      <c r="J36" s="76"/>
      <c r="K36" s="55">
        <v>5</v>
      </c>
      <c r="L36" s="97" t="s">
        <v>347</v>
      </c>
      <c r="M36" s="98" t="s">
        <v>427</v>
      </c>
      <c r="N36" s="72"/>
      <c r="O36" s="75">
        <f>全戸!O36-集合!O36</f>
        <v>328</v>
      </c>
      <c r="P36" s="55"/>
      <c r="Q36" s="97"/>
      <c r="R36" s="98"/>
      <c r="S36" s="72"/>
      <c r="T36" s="73"/>
      <c r="U36" s="55">
        <v>25</v>
      </c>
      <c r="V36" s="97" t="s">
        <v>156</v>
      </c>
      <c r="W36" s="98" t="s">
        <v>158</v>
      </c>
      <c r="X36" s="72"/>
      <c r="Y36" s="73">
        <f>全戸!Y36-集合!Y36</f>
        <v>480</v>
      </c>
      <c r="Z36" s="65">
        <v>16</v>
      </c>
      <c r="AA36" s="97" t="s">
        <v>176</v>
      </c>
      <c r="AB36" s="98" t="s">
        <v>181</v>
      </c>
      <c r="AC36" s="72"/>
      <c r="AD36" s="76">
        <f>全戸!AD36-集合!AD36</f>
        <v>432</v>
      </c>
      <c r="AE36" s="55">
        <v>25</v>
      </c>
      <c r="AF36" s="97" t="s">
        <v>204</v>
      </c>
      <c r="AG36" s="98" t="s">
        <v>486</v>
      </c>
      <c r="AH36" s="72"/>
      <c r="AI36" s="109">
        <f>全戸!AI36-集合!AI36</f>
        <v>250</v>
      </c>
      <c r="AJ36" s="55"/>
      <c r="AK36" s="97"/>
      <c r="AL36" s="98"/>
      <c r="AM36" s="72"/>
      <c r="AN36" s="76"/>
      <c r="AO36" s="55"/>
      <c r="AP36" s="97"/>
      <c r="AQ36" s="98"/>
      <c r="AR36" s="72"/>
      <c r="AS36" s="75"/>
      <c r="AT36" s="55">
        <v>25</v>
      </c>
      <c r="AU36" s="97" t="s">
        <v>276</v>
      </c>
      <c r="AV36" s="98" t="s">
        <v>277</v>
      </c>
      <c r="AW36" s="72"/>
      <c r="AX36" s="79">
        <f>全戸!AX36-集合!AX36</f>
        <v>422</v>
      </c>
      <c r="AY36" s="55"/>
      <c r="AZ36" s="97"/>
      <c r="BA36" s="98"/>
      <c r="BB36" s="72"/>
      <c r="BC36" s="75"/>
      <c r="BD36" s="89"/>
      <c r="BE36" s="89"/>
      <c r="BF36" s="62" t="s">
        <v>1</v>
      </c>
      <c r="BG36" s="72" t="s">
        <v>0</v>
      </c>
      <c r="BH36" s="63"/>
    </row>
    <row r="37" spans="1:60" ht="38.25" customHeight="1">
      <c r="A37" s="55"/>
      <c r="B37" s="56"/>
      <c r="C37" s="98"/>
      <c r="D37" s="72"/>
      <c r="E37" s="75"/>
      <c r="F37" s="55"/>
      <c r="G37" s="97"/>
      <c r="H37" s="98"/>
      <c r="I37" s="72"/>
      <c r="J37" s="76"/>
      <c r="K37" s="55">
        <v>6</v>
      </c>
      <c r="L37" s="97" t="s">
        <v>347</v>
      </c>
      <c r="M37" s="98" t="s">
        <v>350</v>
      </c>
      <c r="N37" s="72"/>
      <c r="O37" s="75">
        <f>全戸!O37-集合!O37</f>
        <v>360</v>
      </c>
      <c r="P37" s="55"/>
      <c r="Q37" s="97"/>
      <c r="R37" s="98"/>
      <c r="S37" s="72"/>
      <c r="T37" s="73"/>
      <c r="U37" s="55">
        <v>26</v>
      </c>
      <c r="V37" s="97" t="s">
        <v>159</v>
      </c>
      <c r="W37" s="98" t="s">
        <v>160</v>
      </c>
      <c r="X37" s="72"/>
      <c r="Y37" s="73">
        <f>全戸!Y37-集合!Y37</f>
        <v>260</v>
      </c>
      <c r="Z37" s="65">
        <v>17</v>
      </c>
      <c r="AA37" s="97" t="s">
        <v>176</v>
      </c>
      <c r="AB37" s="98" t="s">
        <v>182</v>
      </c>
      <c r="AC37" s="72"/>
      <c r="AD37" s="76">
        <f>全戸!AD37-集合!AD37</f>
        <v>366</v>
      </c>
      <c r="AE37" s="55">
        <v>26</v>
      </c>
      <c r="AF37" s="97" t="s">
        <v>491</v>
      </c>
      <c r="AG37" s="98" t="s">
        <v>492</v>
      </c>
      <c r="AH37" s="72"/>
      <c r="AI37" s="109">
        <f>全戸!AI37-集合!AI37</f>
        <v>273</v>
      </c>
      <c r="AJ37" s="55"/>
      <c r="AK37" s="97"/>
      <c r="AL37" s="98"/>
      <c r="AM37" s="72"/>
      <c r="AN37" s="76"/>
      <c r="AO37" s="55"/>
      <c r="AP37" s="97"/>
      <c r="AQ37" s="98"/>
      <c r="AR37" s="72"/>
      <c r="AS37" s="75"/>
      <c r="AT37" s="55">
        <v>26</v>
      </c>
      <c r="AU37" s="97" t="s">
        <v>274</v>
      </c>
      <c r="AV37" s="98" t="s">
        <v>278</v>
      </c>
      <c r="AW37" s="72"/>
      <c r="AX37" s="79">
        <f>全戸!AX37-集合!AX37</f>
        <v>277</v>
      </c>
      <c r="AY37" s="55"/>
      <c r="AZ37" s="97"/>
      <c r="BA37" s="98"/>
      <c r="BB37" s="72"/>
      <c r="BC37" s="75"/>
      <c r="BD37" s="58" t="s">
        <v>365</v>
      </c>
      <c r="BE37" s="56" t="s">
        <v>130</v>
      </c>
      <c r="BF37" s="59" t="s">
        <v>122</v>
      </c>
      <c r="BG37" s="74"/>
      <c r="BH37" s="95">
        <f>SUM(BH38:BH43)</f>
        <v>1210</v>
      </c>
    </row>
    <row r="38" spans="1:60" ht="38.25" customHeight="1">
      <c r="A38" s="55"/>
      <c r="B38" s="56"/>
      <c r="C38" s="98"/>
      <c r="D38" s="72"/>
      <c r="E38" s="75"/>
      <c r="F38" s="55"/>
      <c r="G38" s="97"/>
      <c r="H38" s="98"/>
      <c r="I38" s="72"/>
      <c r="J38" s="76"/>
      <c r="K38" s="55">
        <v>7</v>
      </c>
      <c r="L38" s="97" t="s">
        <v>347</v>
      </c>
      <c r="M38" s="98" t="s">
        <v>351</v>
      </c>
      <c r="N38" s="72"/>
      <c r="O38" s="75">
        <f>全戸!O38-集合!O38</f>
        <v>329</v>
      </c>
      <c r="P38" s="55"/>
      <c r="Q38" s="97"/>
      <c r="R38" s="98"/>
      <c r="S38" s="72"/>
      <c r="T38" s="73"/>
      <c r="U38" s="55">
        <v>27</v>
      </c>
      <c r="V38" s="97" t="s">
        <v>159</v>
      </c>
      <c r="W38" s="98" t="s">
        <v>63</v>
      </c>
      <c r="X38" s="72"/>
      <c r="Y38" s="73">
        <f>全戸!Y38-集合!Y38</f>
        <v>152</v>
      </c>
      <c r="Z38" s="65">
        <v>18</v>
      </c>
      <c r="AA38" s="97" t="s">
        <v>183</v>
      </c>
      <c r="AB38" s="98" t="s">
        <v>184</v>
      </c>
      <c r="AC38" s="72"/>
      <c r="AD38" s="76">
        <f>全戸!AD38-集合!AD38</f>
        <v>205</v>
      </c>
      <c r="AE38" s="55"/>
      <c r="AF38" s="97"/>
      <c r="AG38" s="98"/>
      <c r="AH38" s="72"/>
      <c r="AI38" s="109"/>
      <c r="AJ38" s="55"/>
      <c r="AK38" s="97"/>
      <c r="AL38" s="98"/>
      <c r="AM38" s="72"/>
      <c r="AN38" s="76"/>
      <c r="AO38" s="55"/>
      <c r="AP38" s="97"/>
      <c r="AQ38" s="98"/>
      <c r="AR38" s="72"/>
      <c r="AS38" s="75"/>
      <c r="AT38" s="55">
        <v>27</v>
      </c>
      <c r="AU38" s="97" t="s">
        <v>274</v>
      </c>
      <c r="AV38" s="98" t="s">
        <v>98</v>
      </c>
      <c r="AW38" s="72"/>
      <c r="AX38" s="79">
        <f>全戸!AX38-集合!AX38</f>
        <v>390</v>
      </c>
      <c r="AY38" s="55"/>
      <c r="AZ38" s="97"/>
      <c r="BA38" s="98"/>
      <c r="BB38" s="72"/>
      <c r="BC38" s="75"/>
      <c r="BD38" s="55">
        <v>1</v>
      </c>
      <c r="BE38" s="97" t="s">
        <v>296</v>
      </c>
      <c r="BF38" s="98" t="s">
        <v>297</v>
      </c>
      <c r="BG38" s="72"/>
      <c r="BH38" s="76">
        <f>全戸!BH38-集合!BH38</f>
        <v>420</v>
      </c>
    </row>
    <row r="39" spans="1:60" ht="38.25" customHeight="1">
      <c r="A39" s="55"/>
      <c r="B39" s="56"/>
      <c r="C39" s="98"/>
      <c r="D39" s="72"/>
      <c r="E39" s="75"/>
      <c r="F39" s="55"/>
      <c r="G39" s="97"/>
      <c r="H39" s="98"/>
      <c r="I39" s="72"/>
      <c r="J39" s="76"/>
      <c r="K39" s="55">
        <v>8</v>
      </c>
      <c r="L39" s="97" t="s">
        <v>347</v>
      </c>
      <c r="M39" s="98" t="s">
        <v>352</v>
      </c>
      <c r="N39" s="72"/>
      <c r="O39" s="75">
        <f>全戸!O39-集合!O39</f>
        <v>246</v>
      </c>
      <c r="P39" s="55"/>
      <c r="Q39" s="97"/>
      <c r="R39" s="98"/>
      <c r="S39" s="72"/>
      <c r="T39" s="73"/>
      <c r="U39" s="55">
        <v>28</v>
      </c>
      <c r="V39" s="97" t="s">
        <v>159</v>
      </c>
      <c r="W39" s="98" t="s">
        <v>29</v>
      </c>
      <c r="X39" s="72"/>
      <c r="Y39" s="73">
        <f>全戸!Y39-集合!Y39</f>
        <v>395</v>
      </c>
      <c r="Z39" s="65">
        <v>19</v>
      </c>
      <c r="AA39" s="97" t="s">
        <v>185</v>
      </c>
      <c r="AB39" s="98" t="s">
        <v>381</v>
      </c>
      <c r="AC39" s="72"/>
      <c r="AD39" s="76">
        <f>全戸!AD39-集合!AD39</f>
        <v>280</v>
      </c>
      <c r="AE39" s="55"/>
      <c r="AF39" s="97"/>
      <c r="AG39" s="98"/>
      <c r="AH39" s="72"/>
      <c r="AI39" s="75"/>
      <c r="AJ39" s="55"/>
      <c r="AK39" s="97"/>
      <c r="AL39" s="98"/>
      <c r="AM39" s="72"/>
      <c r="AN39" s="76"/>
      <c r="AO39" s="55"/>
      <c r="AP39" s="97"/>
      <c r="AQ39" s="98"/>
      <c r="AR39" s="72"/>
      <c r="AS39" s="75"/>
      <c r="AT39" s="55">
        <v>28</v>
      </c>
      <c r="AU39" s="97" t="s">
        <v>273</v>
      </c>
      <c r="AV39" s="98" t="s">
        <v>99</v>
      </c>
      <c r="AW39" s="72"/>
      <c r="AX39" s="79">
        <f>全戸!AX39-集合!AX39</f>
        <v>239</v>
      </c>
      <c r="AY39" s="55"/>
      <c r="AZ39" s="97"/>
      <c r="BA39" s="98"/>
      <c r="BB39" s="72"/>
      <c r="BC39" s="75"/>
      <c r="BD39" s="55">
        <v>2</v>
      </c>
      <c r="BE39" s="97" t="s">
        <v>296</v>
      </c>
      <c r="BF39" s="98" t="s">
        <v>388</v>
      </c>
      <c r="BG39" s="72"/>
      <c r="BH39" s="76">
        <f>全戸!BH39-集合!BH39</f>
        <v>260</v>
      </c>
    </row>
    <row r="40" spans="1:60" ht="38.25" customHeight="1">
      <c r="A40" s="55"/>
      <c r="B40" s="56"/>
      <c r="C40" s="98"/>
      <c r="D40" s="72"/>
      <c r="E40" s="75"/>
      <c r="F40" s="55"/>
      <c r="G40" s="97"/>
      <c r="H40" s="98"/>
      <c r="I40" s="72"/>
      <c r="J40" s="76"/>
      <c r="K40" s="55">
        <v>9</v>
      </c>
      <c r="L40" s="97" t="s">
        <v>347</v>
      </c>
      <c r="M40" s="98" t="s">
        <v>353</v>
      </c>
      <c r="N40" s="72"/>
      <c r="O40" s="75">
        <f>全戸!O40-集合!O40</f>
        <v>269</v>
      </c>
      <c r="P40" s="55"/>
      <c r="Q40" s="97"/>
      <c r="R40" s="98"/>
      <c r="S40" s="72"/>
      <c r="T40" s="73"/>
      <c r="U40" s="55">
        <v>29</v>
      </c>
      <c r="V40" s="97" t="s">
        <v>159</v>
      </c>
      <c r="W40" s="98" t="s">
        <v>161</v>
      </c>
      <c r="X40" s="72"/>
      <c r="Y40" s="73">
        <f>全戸!Y40-集合!Y40</f>
        <v>324</v>
      </c>
      <c r="Z40" s="65">
        <v>20</v>
      </c>
      <c r="AA40" s="97" t="s">
        <v>168</v>
      </c>
      <c r="AB40" s="98" t="s">
        <v>186</v>
      </c>
      <c r="AC40" s="72"/>
      <c r="AD40" s="76">
        <f>全戸!AD40-集合!AD40</f>
        <v>445</v>
      </c>
      <c r="AE40" s="55"/>
      <c r="AF40" s="97"/>
      <c r="AG40" s="98"/>
      <c r="AH40" s="72"/>
      <c r="AI40" s="75"/>
      <c r="AJ40" s="55"/>
      <c r="AK40" s="97"/>
      <c r="AL40" s="98"/>
      <c r="AM40" s="72"/>
      <c r="AN40" s="76"/>
      <c r="AO40" s="55"/>
      <c r="AP40" s="97"/>
      <c r="AQ40" s="98"/>
      <c r="AR40" s="72"/>
      <c r="AS40" s="75"/>
      <c r="AT40" s="55"/>
      <c r="AU40" s="97"/>
      <c r="AV40" s="98"/>
      <c r="AW40" s="72"/>
      <c r="AX40" s="79"/>
      <c r="AY40" s="55"/>
      <c r="AZ40" s="97"/>
      <c r="BA40" s="98"/>
      <c r="BB40" s="72"/>
      <c r="BC40" s="75"/>
      <c r="BD40" s="55">
        <v>3</v>
      </c>
      <c r="BE40" s="97" t="s">
        <v>298</v>
      </c>
      <c r="BF40" s="98" t="s">
        <v>468</v>
      </c>
      <c r="BG40" s="72"/>
      <c r="BH40" s="76">
        <f>全戸!BH40-集合!BH40</f>
        <v>230</v>
      </c>
    </row>
    <row r="41" spans="1:60" ht="38.25" customHeight="1">
      <c r="A41" s="55"/>
      <c r="B41" s="56"/>
      <c r="C41" s="98"/>
      <c r="D41" s="72"/>
      <c r="E41" s="75"/>
      <c r="F41" s="55"/>
      <c r="G41" s="97"/>
      <c r="H41" s="98"/>
      <c r="I41" s="72"/>
      <c r="J41" s="76"/>
      <c r="K41" s="55">
        <v>10</v>
      </c>
      <c r="L41" s="97" t="s">
        <v>347</v>
      </c>
      <c r="M41" s="98" t="s">
        <v>354</v>
      </c>
      <c r="N41" s="72"/>
      <c r="O41" s="75">
        <f>全戸!O41-集合!O41</f>
        <v>188</v>
      </c>
      <c r="P41" s="55"/>
      <c r="Q41" s="97"/>
      <c r="R41" s="98"/>
      <c r="S41" s="72"/>
      <c r="T41" s="73"/>
      <c r="U41" s="55">
        <v>30</v>
      </c>
      <c r="V41" s="97" t="s">
        <v>144</v>
      </c>
      <c r="W41" s="98" t="s">
        <v>30</v>
      </c>
      <c r="X41" s="72"/>
      <c r="Y41" s="73">
        <f>全戸!Y41-集合!Y41</f>
        <v>452</v>
      </c>
      <c r="Z41" s="65">
        <v>21</v>
      </c>
      <c r="AA41" s="97" t="s">
        <v>168</v>
      </c>
      <c r="AB41" s="98" t="s">
        <v>187</v>
      </c>
      <c r="AC41" s="72"/>
      <c r="AD41" s="76">
        <f>全戸!AD41-集合!AD41</f>
        <v>403</v>
      </c>
      <c r="AE41" s="55"/>
      <c r="AF41" s="97"/>
      <c r="AG41" s="98"/>
      <c r="AH41" s="72"/>
      <c r="AI41" s="75"/>
      <c r="AJ41" s="55"/>
      <c r="AK41" s="97"/>
      <c r="AL41" s="98"/>
      <c r="AM41" s="72"/>
      <c r="AN41" s="76"/>
      <c r="AO41" s="55"/>
      <c r="AP41" s="97"/>
      <c r="AQ41" s="98"/>
      <c r="AR41" s="72"/>
      <c r="AS41" s="75"/>
      <c r="AT41" s="55"/>
      <c r="AU41" s="97"/>
      <c r="AV41" s="98"/>
      <c r="AW41" s="72"/>
      <c r="AX41" s="79"/>
      <c r="AY41" s="55"/>
      <c r="AZ41" s="97"/>
      <c r="BA41" s="98"/>
      <c r="BB41" s="72"/>
      <c r="BC41" s="75"/>
      <c r="BD41" s="55">
        <v>4</v>
      </c>
      <c r="BE41" s="97" t="s">
        <v>298</v>
      </c>
      <c r="BF41" s="98" t="s">
        <v>299</v>
      </c>
      <c r="BG41" s="72"/>
      <c r="BH41" s="76">
        <f>全戸!BH41-集合!BH41</f>
        <v>300</v>
      </c>
    </row>
    <row r="42" spans="1:60" ht="38.25" customHeight="1">
      <c r="A42" s="55"/>
      <c r="B42" s="56"/>
      <c r="C42" s="98"/>
      <c r="D42" s="72"/>
      <c r="E42" s="75"/>
      <c r="F42" s="55"/>
      <c r="G42" s="97"/>
      <c r="H42" s="98"/>
      <c r="I42" s="72"/>
      <c r="J42" s="76"/>
      <c r="K42" s="55">
        <v>11</v>
      </c>
      <c r="L42" s="97" t="s">
        <v>347</v>
      </c>
      <c r="M42" s="98" t="s">
        <v>355</v>
      </c>
      <c r="N42" s="72"/>
      <c r="O42" s="75">
        <f>全戸!O42-集合!O42</f>
        <v>305</v>
      </c>
      <c r="P42" s="55"/>
      <c r="Q42" s="97"/>
      <c r="R42" s="98"/>
      <c r="S42" s="72"/>
      <c r="T42" s="73"/>
      <c r="U42" s="55">
        <v>32</v>
      </c>
      <c r="V42" s="97" t="s">
        <v>159</v>
      </c>
      <c r="W42" s="98" t="s">
        <v>64</v>
      </c>
      <c r="X42" s="72"/>
      <c r="Y42" s="73">
        <f>全戸!Y42-集合!Y42</f>
        <v>271</v>
      </c>
      <c r="Z42" s="65">
        <v>22</v>
      </c>
      <c r="AA42" s="97" t="s">
        <v>168</v>
      </c>
      <c r="AB42" s="98" t="s">
        <v>188</v>
      </c>
      <c r="AC42" s="72"/>
      <c r="AD42" s="76">
        <f>全戸!AD42-集合!AD42</f>
        <v>433</v>
      </c>
      <c r="AE42" s="55"/>
      <c r="AF42" s="97"/>
      <c r="AG42" s="98"/>
      <c r="AH42" s="72"/>
      <c r="AI42" s="75"/>
      <c r="AJ42" s="55"/>
      <c r="AK42" s="97"/>
      <c r="AL42" s="98"/>
      <c r="AM42" s="72"/>
      <c r="AN42" s="76"/>
      <c r="AO42" s="55"/>
      <c r="AP42" s="97"/>
      <c r="AQ42" s="98"/>
      <c r="AR42" s="72"/>
      <c r="AS42" s="75"/>
      <c r="AT42" s="55"/>
      <c r="AU42" s="97"/>
      <c r="AV42" s="98"/>
      <c r="AW42" s="72"/>
      <c r="AX42" s="79"/>
      <c r="AY42" s="55"/>
      <c r="AZ42" s="97"/>
      <c r="BA42" s="98"/>
      <c r="BB42" s="72"/>
      <c r="BC42" s="75"/>
      <c r="BD42" s="55">
        <v>5</v>
      </c>
      <c r="BE42" s="102" t="s">
        <v>469</v>
      </c>
      <c r="BF42" s="98"/>
      <c r="BG42" s="72"/>
      <c r="BH42" s="76">
        <v>0</v>
      </c>
    </row>
    <row r="43" spans="1:60" ht="38.25" customHeight="1">
      <c r="A43" s="55"/>
      <c r="B43" s="56"/>
      <c r="C43" s="98"/>
      <c r="D43" s="72"/>
      <c r="E43" s="75"/>
      <c r="F43" s="55"/>
      <c r="G43" s="97"/>
      <c r="H43" s="98"/>
      <c r="I43" s="72"/>
      <c r="J43" s="76"/>
      <c r="K43" s="55">
        <v>12</v>
      </c>
      <c r="L43" s="97" t="s">
        <v>356</v>
      </c>
      <c r="M43" s="98" t="s">
        <v>428</v>
      </c>
      <c r="N43" s="72"/>
      <c r="O43" s="75">
        <f>全戸!O43-集合!O43</f>
        <v>285</v>
      </c>
      <c r="P43" s="55"/>
      <c r="Q43" s="97"/>
      <c r="R43" s="98"/>
      <c r="S43" s="72"/>
      <c r="T43" s="73"/>
      <c r="U43" s="55">
        <v>33</v>
      </c>
      <c r="V43" s="97" t="s">
        <v>146</v>
      </c>
      <c r="W43" s="98" t="s">
        <v>470</v>
      </c>
      <c r="X43" s="72"/>
      <c r="Y43" s="73">
        <f>全戸!Y43-集合!Y43</f>
        <v>112</v>
      </c>
      <c r="Z43" s="65">
        <v>23</v>
      </c>
      <c r="AA43" s="97" t="s">
        <v>183</v>
      </c>
      <c r="AB43" s="98" t="s">
        <v>189</v>
      </c>
      <c r="AC43" s="72"/>
      <c r="AD43" s="76">
        <f>全戸!AD43-集合!AD43</f>
        <v>405</v>
      </c>
      <c r="AE43" s="55"/>
      <c r="AF43" s="97"/>
      <c r="AG43" s="98"/>
      <c r="AH43" s="72"/>
      <c r="AI43" s="75"/>
      <c r="AJ43" s="55"/>
      <c r="AK43" s="97"/>
      <c r="AL43" s="98"/>
      <c r="AM43" s="72"/>
      <c r="AN43" s="76"/>
      <c r="AO43" s="55"/>
      <c r="AP43" s="97"/>
      <c r="AQ43" s="98"/>
      <c r="AR43" s="72"/>
      <c r="AS43" s="75"/>
      <c r="AT43" s="55"/>
      <c r="AU43" s="97"/>
      <c r="AV43" s="98"/>
      <c r="AW43" s="72"/>
      <c r="AX43" s="79"/>
      <c r="AY43" s="55"/>
      <c r="AZ43" s="97"/>
      <c r="BA43" s="98"/>
      <c r="BB43" s="72"/>
      <c r="BC43" s="75"/>
      <c r="BD43" s="55"/>
      <c r="BE43" s="97"/>
      <c r="BF43" s="98"/>
      <c r="BG43" s="72"/>
      <c r="BH43" s="76"/>
    </row>
    <row r="44" spans="1:60" ht="38.25" customHeight="1">
      <c r="A44" s="55"/>
      <c r="B44" s="56"/>
      <c r="C44" s="98"/>
      <c r="D44" s="72"/>
      <c r="E44" s="75"/>
      <c r="F44" s="55"/>
      <c r="G44" s="97"/>
      <c r="H44" s="98"/>
      <c r="I44" s="72"/>
      <c r="J44" s="76"/>
      <c r="K44" s="55"/>
      <c r="L44" s="97"/>
      <c r="M44" s="98"/>
      <c r="N44" s="72"/>
      <c r="O44" s="75"/>
      <c r="P44" s="55"/>
      <c r="Q44" s="97"/>
      <c r="R44" s="98"/>
      <c r="S44" s="72"/>
      <c r="T44" s="73"/>
      <c r="U44" s="55">
        <v>34</v>
      </c>
      <c r="V44" s="97" t="s">
        <v>144</v>
      </c>
      <c r="W44" s="98" t="s">
        <v>162</v>
      </c>
      <c r="X44" s="72"/>
      <c r="Y44" s="73">
        <f>全戸!Y44-集合!Y44</f>
        <v>86</v>
      </c>
      <c r="Z44" s="65">
        <v>24</v>
      </c>
      <c r="AA44" s="97" t="s">
        <v>165</v>
      </c>
      <c r="AB44" s="98" t="s">
        <v>190</v>
      </c>
      <c r="AC44" s="72"/>
      <c r="AD44" s="76">
        <f>全戸!AD44-集合!AD44</f>
        <v>307</v>
      </c>
      <c r="AE44" s="55"/>
      <c r="AF44" s="97"/>
      <c r="AG44" s="98"/>
      <c r="AH44" s="72"/>
      <c r="AI44" s="75"/>
      <c r="AJ44" s="55"/>
      <c r="AK44" s="97"/>
      <c r="AL44" s="98"/>
      <c r="AM44" s="72"/>
      <c r="AN44" s="76"/>
      <c r="AO44" s="55"/>
      <c r="AP44" s="97"/>
      <c r="AQ44" s="98"/>
      <c r="AR44" s="72"/>
      <c r="AS44" s="75"/>
      <c r="AT44" s="55"/>
      <c r="AU44" s="97"/>
      <c r="AV44" s="98"/>
      <c r="AW44" s="72"/>
      <c r="AX44" s="79"/>
      <c r="AY44" s="55"/>
      <c r="AZ44" s="97"/>
      <c r="BA44" s="98"/>
      <c r="BB44" s="72"/>
      <c r="BC44" s="75"/>
      <c r="BD44" s="55"/>
      <c r="BE44" s="97"/>
      <c r="BF44" s="98"/>
      <c r="BG44" s="72"/>
      <c r="BH44" s="76"/>
    </row>
    <row r="45" spans="1:60" ht="38.25" customHeight="1">
      <c r="A45" s="55"/>
      <c r="B45" s="56"/>
      <c r="C45" s="98"/>
      <c r="D45" s="72"/>
      <c r="E45" s="75"/>
      <c r="F45" s="55"/>
      <c r="G45" s="97"/>
      <c r="H45" s="98"/>
      <c r="I45" s="72"/>
      <c r="J45" s="76"/>
      <c r="K45" s="55"/>
      <c r="L45" s="97"/>
      <c r="M45" s="98"/>
      <c r="N45" s="72"/>
      <c r="O45" s="75"/>
      <c r="P45" s="55"/>
      <c r="Q45" s="97"/>
      <c r="R45" s="98"/>
      <c r="S45" s="72"/>
      <c r="T45" s="73"/>
      <c r="U45" s="55">
        <v>35</v>
      </c>
      <c r="V45" s="97" t="s">
        <v>156</v>
      </c>
      <c r="W45" s="98" t="s">
        <v>31</v>
      </c>
      <c r="X45" s="72"/>
      <c r="Y45" s="73">
        <f>全戸!Y45-集合!Y45</f>
        <v>340</v>
      </c>
      <c r="Z45" s="65">
        <v>25</v>
      </c>
      <c r="AA45" s="97" t="s">
        <v>171</v>
      </c>
      <c r="AB45" s="98" t="s">
        <v>191</v>
      </c>
      <c r="AC45" s="72"/>
      <c r="AD45" s="76">
        <f>全戸!AD45-集合!AD45</f>
        <v>302</v>
      </c>
      <c r="AE45" s="55"/>
      <c r="AF45" s="97"/>
      <c r="AG45" s="98"/>
      <c r="AH45" s="72"/>
      <c r="AI45" s="73"/>
      <c r="AJ45" s="55"/>
      <c r="AK45" s="97"/>
      <c r="AL45" s="98"/>
      <c r="AM45" s="72"/>
      <c r="AN45" s="73"/>
      <c r="AO45" s="55"/>
      <c r="AP45" s="97"/>
      <c r="AQ45" s="98"/>
      <c r="AR45" s="72"/>
      <c r="AS45" s="73"/>
      <c r="AT45" s="55"/>
      <c r="AU45" s="97"/>
      <c r="AV45" s="98"/>
      <c r="AW45" s="72"/>
      <c r="AX45" s="103"/>
      <c r="AY45" s="55"/>
      <c r="AZ45" s="97"/>
      <c r="BA45" s="98"/>
      <c r="BB45" s="72"/>
      <c r="BC45" s="73"/>
      <c r="BD45" s="55"/>
      <c r="BE45" s="97"/>
      <c r="BF45" s="98"/>
      <c r="BG45" s="72"/>
      <c r="BH45" s="73"/>
    </row>
    <row r="46" spans="1:60" ht="38.25" customHeight="1">
      <c r="A46" s="55"/>
      <c r="B46" s="56"/>
      <c r="C46" s="98"/>
      <c r="D46" s="72"/>
      <c r="E46" s="75"/>
      <c r="F46" s="55"/>
      <c r="G46" s="97"/>
      <c r="H46" s="98"/>
      <c r="I46" s="72"/>
      <c r="J46" s="76"/>
      <c r="K46" s="55"/>
      <c r="L46" s="97"/>
      <c r="M46" s="98"/>
      <c r="N46" s="72"/>
      <c r="O46" s="75"/>
      <c r="P46" s="55"/>
      <c r="Q46" s="97"/>
      <c r="R46" s="98"/>
      <c r="S46" s="72"/>
      <c r="T46" s="73"/>
      <c r="U46" s="55">
        <v>36</v>
      </c>
      <c r="V46" s="97" t="s">
        <v>144</v>
      </c>
      <c r="W46" s="98" t="s">
        <v>163</v>
      </c>
      <c r="X46" s="72"/>
      <c r="Y46" s="73">
        <f>全戸!Y46-集合!Y46</f>
        <v>345</v>
      </c>
      <c r="Z46" s="65">
        <v>26</v>
      </c>
      <c r="AA46" s="97" t="s">
        <v>165</v>
      </c>
      <c r="AB46" s="98" t="s">
        <v>192</v>
      </c>
      <c r="AC46" s="72"/>
      <c r="AD46" s="76">
        <f>全戸!AD46-集合!AD46</f>
        <v>209</v>
      </c>
      <c r="AE46" s="55"/>
      <c r="AF46" s="97"/>
      <c r="AG46" s="98"/>
      <c r="AH46" s="72"/>
      <c r="AI46" s="73"/>
      <c r="AJ46" s="55"/>
      <c r="AK46" s="97"/>
      <c r="AL46" s="98"/>
      <c r="AM46" s="72"/>
      <c r="AN46" s="73"/>
      <c r="AO46" s="55"/>
      <c r="AP46" s="97"/>
      <c r="AQ46" s="98"/>
      <c r="AR46" s="72"/>
      <c r="AS46" s="73"/>
      <c r="AT46" s="55"/>
      <c r="AU46" s="97"/>
      <c r="AV46" s="98"/>
      <c r="AW46" s="72"/>
      <c r="AX46" s="103"/>
      <c r="AY46" s="55"/>
      <c r="AZ46" s="97"/>
      <c r="BA46" s="98"/>
      <c r="BB46" s="72"/>
      <c r="BC46" s="73"/>
      <c r="BD46" s="55"/>
      <c r="BE46" s="97"/>
      <c r="BF46" s="98"/>
      <c r="BG46" s="72"/>
      <c r="BH46" s="73"/>
    </row>
    <row r="47" spans="1:60" ht="38.25" customHeight="1">
      <c r="A47" s="55"/>
      <c r="B47" s="56"/>
      <c r="C47" s="98"/>
      <c r="D47" s="72"/>
      <c r="E47" s="75"/>
      <c r="F47" s="55"/>
      <c r="G47" s="97"/>
      <c r="H47" s="98"/>
      <c r="I47" s="72"/>
      <c r="J47" s="76"/>
      <c r="K47" s="55"/>
      <c r="L47" s="97"/>
      <c r="M47" s="98"/>
      <c r="N47" s="72"/>
      <c r="O47" s="75"/>
      <c r="P47" s="55"/>
      <c r="Q47" s="97"/>
      <c r="R47" s="98"/>
      <c r="S47" s="72"/>
      <c r="T47" s="73"/>
      <c r="U47" s="55">
        <v>37</v>
      </c>
      <c r="V47" s="97" t="s">
        <v>164</v>
      </c>
      <c r="W47" s="98" t="s">
        <v>65</v>
      </c>
      <c r="X47" s="72"/>
      <c r="Y47" s="73">
        <f>全戸!Y47-集合!Y47</f>
        <v>103</v>
      </c>
      <c r="Z47" s="65">
        <v>27</v>
      </c>
      <c r="AA47" s="97" t="s">
        <v>168</v>
      </c>
      <c r="AB47" s="98" t="s">
        <v>193</v>
      </c>
      <c r="AC47" s="72"/>
      <c r="AD47" s="76">
        <f>全戸!AD47-集合!AD47</f>
        <v>196</v>
      </c>
      <c r="AE47" s="55"/>
      <c r="AF47" s="97"/>
      <c r="AG47" s="98"/>
      <c r="AH47" s="72"/>
      <c r="AI47" s="73"/>
      <c r="AJ47" s="55"/>
      <c r="AK47" s="97"/>
      <c r="AL47" s="98"/>
      <c r="AM47" s="72"/>
      <c r="AN47" s="73"/>
      <c r="AO47" s="55"/>
      <c r="AP47" s="97"/>
      <c r="AQ47" s="98"/>
      <c r="AR47" s="72"/>
      <c r="AS47" s="73"/>
      <c r="AT47" s="55"/>
      <c r="AU47" s="97"/>
      <c r="AV47" s="98"/>
      <c r="AW47" s="72"/>
      <c r="AX47" s="103"/>
      <c r="AY47" s="55"/>
      <c r="AZ47" s="97"/>
      <c r="BA47" s="98"/>
      <c r="BB47" s="72"/>
      <c r="BC47" s="73"/>
      <c r="BD47" s="55"/>
      <c r="BE47" s="97"/>
      <c r="BF47" s="98"/>
      <c r="BG47" s="72"/>
      <c r="BH47" s="73"/>
    </row>
    <row r="48" spans="1:60" ht="38.25" customHeight="1">
      <c r="A48" s="55"/>
      <c r="B48" s="56"/>
      <c r="C48" s="98"/>
      <c r="D48" s="72"/>
      <c r="E48" s="75"/>
      <c r="F48" s="55"/>
      <c r="G48" s="97"/>
      <c r="H48" s="98"/>
      <c r="I48" s="72"/>
      <c r="J48" s="76"/>
      <c r="K48" s="55"/>
      <c r="L48" s="97"/>
      <c r="M48" s="98"/>
      <c r="N48" s="72"/>
      <c r="O48" s="75"/>
      <c r="P48" s="55"/>
      <c r="Q48" s="97"/>
      <c r="R48" s="98"/>
      <c r="S48" s="72"/>
      <c r="T48" s="73"/>
      <c r="U48" s="55">
        <v>38</v>
      </c>
      <c r="V48" s="97" t="s">
        <v>134</v>
      </c>
      <c r="W48" s="98" t="s">
        <v>66</v>
      </c>
      <c r="X48" s="72"/>
      <c r="Y48" s="73">
        <f>全戸!Y48-集合!Y48</f>
        <v>44</v>
      </c>
      <c r="Z48" s="65">
        <v>28</v>
      </c>
      <c r="AA48" s="97" t="s">
        <v>194</v>
      </c>
      <c r="AB48" s="98" t="s">
        <v>195</v>
      </c>
      <c r="AC48" s="72"/>
      <c r="AD48" s="76">
        <f>全戸!AD48-集合!AD48</f>
        <v>341</v>
      </c>
      <c r="AE48" s="55"/>
      <c r="AF48" s="97"/>
      <c r="AG48" s="98"/>
      <c r="AH48" s="72"/>
      <c r="AI48" s="73"/>
      <c r="AJ48" s="55"/>
      <c r="AK48" s="97"/>
      <c r="AL48" s="98"/>
      <c r="AM48" s="72"/>
      <c r="AN48" s="73"/>
      <c r="AO48" s="55"/>
      <c r="AP48" s="97"/>
      <c r="AQ48" s="98"/>
      <c r="AR48" s="72"/>
      <c r="AS48" s="73"/>
      <c r="AT48" s="55"/>
      <c r="AU48" s="97"/>
      <c r="AV48" s="98"/>
      <c r="AW48" s="72"/>
      <c r="AX48" s="103"/>
      <c r="AY48" s="55"/>
      <c r="AZ48" s="97"/>
      <c r="BA48" s="98"/>
      <c r="BB48" s="72"/>
      <c r="BC48" s="73"/>
      <c r="BD48" s="55"/>
      <c r="BE48" s="97"/>
      <c r="BF48" s="98"/>
      <c r="BG48" s="72"/>
      <c r="BH48" s="73"/>
    </row>
    <row r="49" spans="1:60" s="12" customFormat="1" ht="38.25" customHeight="1">
      <c r="A49" s="55"/>
      <c r="B49" s="56"/>
      <c r="C49" s="98"/>
      <c r="D49" s="72"/>
      <c r="E49" s="75"/>
      <c r="F49" s="55"/>
      <c r="G49" s="97"/>
      <c r="H49" s="98"/>
      <c r="I49" s="72"/>
      <c r="J49" s="76"/>
      <c r="K49" s="55"/>
      <c r="L49" s="97"/>
      <c r="M49" s="98"/>
      <c r="N49" s="72"/>
      <c r="O49" s="75"/>
      <c r="P49" s="55"/>
      <c r="Q49" s="97"/>
      <c r="R49" s="98"/>
      <c r="S49" s="72"/>
      <c r="T49" s="73"/>
      <c r="U49" s="55">
        <v>39</v>
      </c>
      <c r="V49" s="97" t="s">
        <v>465</v>
      </c>
      <c r="W49" s="98" t="s">
        <v>67</v>
      </c>
      <c r="X49" s="72"/>
      <c r="Y49" s="73">
        <f>全戸!Y49-集合!Y49</f>
        <v>100</v>
      </c>
      <c r="Z49" s="65">
        <v>29</v>
      </c>
      <c r="AA49" s="97" t="s">
        <v>183</v>
      </c>
      <c r="AB49" s="98" t="s">
        <v>196</v>
      </c>
      <c r="AC49" s="72"/>
      <c r="AD49" s="76">
        <f>全戸!AD49-集合!AD49</f>
        <v>251</v>
      </c>
      <c r="AE49" s="55"/>
      <c r="AF49" s="97"/>
      <c r="AG49" s="98"/>
      <c r="AH49" s="72"/>
      <c r="AI49" s="73"/>
      <c r="AJ49" s="55"/>
      <c r="AK49" s="97"/>
      <c r="AL49" s="98"/>
      <c r="AM49" s="72"/>
      <c r="AN49" s="73"/>
      <c r="AO49" s="55"/>
      <c r="AP49" s="97"/>
      <c r="AQ49" s="98"/>
      <c r="AR49" s="72"/>
      <c r="AS49" s="73"/>
      <c r="AT49" s="55"/>
      <c r="AU49" s="97"/>
      <c r="AV49" s="98"/>
      <c r="AW49" s="72"/>
      <c r="AX49" s="103"/>
      <c r="AY49" s="55"/>
      <c r="AZ49" s="97"/>
      <c r="BA49" s="98"/>
      <c r="BB49" s="72"/>
      <c r="BC49" s="73"/>
      <c r="BD49" s="55"/>
      <c r="BE49" s="97"/>
      <c r="BF49" s="98"/>
      <c r="BG49" s="72"/>
      <c r="BH49" s="73"/>
    </row>
    <row r="50" spans="1:60" ht="38.25" customHeight="1">
      <c r="A50" s="55"/>
      <c r="B50" s="56"/>
      <c r="C50" s="98"/>
      <c r="D50" s="72"/>
      <c r="E50" s="75"/>
      <c r="F50" s="55"/>
      <c r="G50" s="97"/>
      <c r="H50" s="98"/>
      <c r="I50" s="72"/>
      <c r="J50" s="76"/>
      <c r="K50" s="55"/>
      <c r="L50" s="97"/>
      <c r="M50" s="98"/>
      <c r="N50" s="72"/>
      <c r="O50" s="75"/>
      <c r="P50" s="55"/>
      <c r="Q50" s="97"/>
      <c r="R50" s="98"/>
      <c r="S50" s="72"/>
      <c r="T50" s="73"/>
      <c r="U50" s="55">
        <v>40</v>
      </c>
      <c r="V50" s="97" t="s">
        <v>472</v>
      </c>
      <c r="W50" s="98" t="s">
        <v>68</v>
      </c>
      <c r="X50" s="72"/>
      <c r="Y50" s="73">
        <f>全戸!Y50-集合!Y50</f>
        <v>150</v>
      </c>
      <c r="Z50" s="65">
        <v>30</v>
      </c>
      <c r="AA50" s="97" t="s">
        <v>398</v>
      </c>
      <c r="AB50" s="98" t="s">
        <v>399</v>
      </c>
      <c r="AC50" s="72"/>
      <c r="AD50" s="76">
        <f>全戸!AD50-集合!AD50</f>
        <v>183</v>
      </c>
      <c r="AE50" s="55"/>
      <c r="AF50" s="97"/>
      <c r="AG50" s="98"/>
      <c r="AH50" s="72"/>
      <c r="AI50" s="73"/>
      <c r="AJ50" s="55"/>
      <c r="AK50" s="97"/>
      <c r="AL50" s="98"/>
      <c r="AM50" s="72"/>
      <c r="AN50" s="73"/>
      <c r="AO50" s="55"/>
      <c r="AP50" s="97"/>
      <c r="AQ50" s="98"/>
      <c r="AR50" s="72"/>
      <c r="AS50" s="73"/>
      <c r="AT50" s="55"/>
      <c r="AU50" s="97"/>
      <c r="AV50" s="98"/>
      <c r="AW50" s="72"/>
      <c r="AX50" s="103"/>
      <c r="AY50" s="55"/>
      <c r="AZ50" s="97"/>
      <c r="BA50" s="98"/>
      <c r="BB50" s="72"/>
      <c r="BC50" s="73"/>
      <c r="BD50" s="55"/>
      <c r="BE50" s="97"/>
      <c r="BF50" s="98"/>
      <c r="BG50" s="72"/>
      <c r="BH50" s="73"/>
    </row>
    <row r="51" spans="1:60" ht="38.25" customHeight="1">
      <c r="A51" s="55"/>
      <c r="B51" s="56"/>
      <c r="C51" s="98"/>
      <c r="D51" s="72"/>
      <c r="E51" s="75"/>
      <c r="F51" s="55"/>
      <c r="G51" s="97"/>
      <c r="H51" s="98"/>
      <c r="I51" s="72"/>
      <c r="J51" s="76"/>
      <c r="K51" s="55"/>
      <c r="L51" s="97"/>
      <c r="M51" s="98"/>
      <c r="N51" s="72"/>
      <c r="O51" s="75"/>
      <c r="P51" s="55"/>
      <c r="Q51" s="97"/>
      <c r="R51" s="98"/>
      <c r="S51" s="72"/>
      <c r="T51" s="73"/>
      <c r="U51" s="55">
        <v>41</v>
      </c>
      <c r="V51" s="97" t="s">
        <v>164</v>
      </c>
      <c r="W51" s="98" t="s">
        <v>404</v>
      </c>
      <c r="X51" s="72"/>
      <c r="Y51" s="73">
        <f>全戸!Y51-集合!Y51</f>
        <v>200</v>
      </c>
      <c r="Z51" s="65">
        <v>31</v>
      </c>
      <c r="AA51" s="97" t="s">
        <v>405</v>
      </c>
      <c r="AB51" s="98" t="s">
        <v>495</v>
      </c>
      <c r="AC51" s="72"/>
      <c r="AD51" s="76">
        <f>全戸!AD51-集合!AD51</f>
        <v>250</v>
      </c>
      <c r="AE51" s="55"/>
      <c r="AF51" s="97"/>
      <c r="AG51" s="98"/>
      <c r="AH51" s="72"/>
      <c r="AI51" s="73"/>
      <c r="AJ51" s="55"/>
      <c r="AK51" s="97"/>
      <c r="AL51" s="98"/>
      <c r="AM51" s="72"/>
      <c r="AN51" s="73"/>
      <c r="AO51" s="55"/>
      <c r="AP51" s="97"/>
      <c r="AQ51" s="98"/>
      <c r="AR51" s="72"/>
      <c r="AS51" s="73"/>
      <c r="AT51" s="55"/>
      <c r="AU51" s="97"/>
      <c r="AV51" s="98"/>
      <c r="AW51" s="72"/>
      <c r="AX51" s="103"/>
      <c r="AY51" s="55"/>
      <c r="AZ51" s="97"/>
      <c r="BA51" s="98"/>
      <c r="BB51" s="72"/>
      <c r="BC51" s="73"/>
      <c r="BD51" s="55"/>
      <c r="BE51" s="97"/>
      <c r="BF51" s="98"/>
      <c r="BG51" s="72"/>
      <c r="BH51" s="73"/>
    </row>
    <row r="52" spans="1:60" ht="38.25" customHeight="1">
      <c r="A52" s="68"/>
      <c r="B52" s="68"/>
      <c r="C52" s="69" t="s">
        <v>5</v>
      </c>
      <c r="D52" s="114">
        <f>SUMIF(D12:D51,"*",E12:E51)</f>
        <v>0</v>
      </c>
      <c r="E52" s="115"/>
      <c r="F52" s="68"/>
      <c r="G52" s="68"/>
      <c r="H52" s="69" t="s">
        <v>19</v>
      </c>
      <c r="I52" s="114">
        <f>SUMIF(I12:I51,"*",J12:J51)</f>
        <v>0</v>
      </c>
      <c r="J52" s="115"/>
      <c r="K52" s="68"/>
      <c r="L52" s="68"/>
      <c r="M52" s="69" t="s">
        <v>21</v>
      </c>
      <c r="N52" s="114">
        <f>SUMIF(N32:N51,"*",O32:O51)</f>
        <v>0</v>
      </c>
      <c r="O52" s="115"/>
      <c r="P52" s="68"/>
      <c r="Q52" s="68"/>
      <c r="R52" s="69" t="s">
        <v>25</v>
      </c>
      <c r="S52" s="114">
        <f>SUMIF(S12:S51,"*",T12:T51)</f>
        <v>0</v>
      </c>
      <c r="T52" s="115"/>
      <c r="U52" s="55"/>
      <c r="V52" s="97"/>
      <c r="W52" s="98"/>
      <c r="X52" s="72"/>
      <c r="Y52" s="73"/>
      <c r="Z52" s="78"/>
      <c r="AA52" s="70"/>
      <c r="AB52" s="69" t="s">
        <v>34</v>
      </c>
      <c r="AC52" s="114">
        <f>SUMIF(AC21:AC51,"*",AD21:AD51)</f>
        <v>0</v>
      </c>
      <c r="AD52" s="115"/>
      <c r="AE52" s="66"/>
      <c r="AF52" s="68"/>
      <c r="AG52" s="69" t="s">
        <v>72</v>
      </c>
      <c r="AH52" s="113">
        <f>SUMIF(AH12:AH51,"*",AI12:AI51)</f>
        <v>0</v>
      </c>
      <c r="AI52" s="113"/>
      <c r="AJ52" s="66"/>
      <c r="AK52" s="68"/>
      <c r="AL52" s="69" t="s">
        <v>83</v>
      </c>
      <c r="AM52" s="113">
        <f>SUMIF(AM12:AM51,"*",AN12:AN51)</f>
        <v>0</v>
      </c>
      <c r="AN52" s="113"/>
      <c r="AO52" s="66"/>
      <c r="AP52" s="68"/>
      <c r="AQ52" s="69" t="s">
        <v>89</v>
      </c>
      <c r="AR52" s="113">
        <f>SUMIF(AR12:AR51,"*",AS12:AS51)</f>
        <v>0</v>
      </c>
      <c r="AS52" s="113"/>
      <c r="AT52" s="66"/>
      <c r="AU52" s="68"/>
      <c r="AV52" s="69" t="s">
        <v>90</v>
      </c>
      <c r="AW52" s="113">
        <f>SUMIF(AW12:AW51,"*",AX12:AX51)</f>
        <v>0</v>
      </c>
      <c r="AX52" s="113"/>
      <c r="AY52" s="71"/>
      <c r="AZ52" s="68"/>
      <c r="BA52" s="69" t="s">
        <v>104</v>
      </c>
      <c r="BB52" s="113">
        <f>SUMIF(BB12:BB51,"*",BC12:BC51)</f>
        <v>0</v>
      </c>
      <c r="BC52" s="113"/>
      <c r="BD52" s="66"/>
      <c r="BE52" s="68"/>
      <c r="BF52" s="69" t="s">
        <v>123</v>
      </c>
      <c r="BG52" s="113">
        <f>SUMIF(BG38:BG51,"*",BH38:BH51)</f>
        <v>0</v>
      </c>
      <c r="BH52" s="113"/>
    </row>
    <row r="53" spans="1:60" ht="30.95" customHeight="1">
      <c r="A53" s="16"/>
      <c r="B53" s="16"/>
      <c r="C53" s="17"/>
      <c r="D53" s="19"/>
      <c r="E53" s="18"/>
      <c r="F53" s="19"/>
      <c r="G53" s="19"/>
      <c r="H53" s="17"/>
      <c r="I53" s="19"/>
      <c r="J53" s="18"/>
      <c r="M53" s="17"/>
      <c r="N53" s="19"/>
      <c r="O53" s="18"/>
      <c r="R53" s="17"/>
      <c r="S53" s="19"/>
      <c r="T53" s="18"/>
      <c r="W53" s="8" t="s">
        <v>53</v>
      </c>
      <c r="X53" s="116">
        <f>SUMIF(X12:X52,"*",Y12:Y52)</f>
        <v>0</v>
      </c>
      <c r="Y53" s="116"/>
      <c r="Z53" s="49"/>
      <c r="AA53" s="11"/>
      <c r="AB53" s="8"/>
      <c r="AC53" s="117"/>
      <c r="AD53" s="118"/>
      <c r="AE53" s="16"/>
      <c r="AF53" s="16"/>
      <c r="AG53" s="17"/>
      <c r="AH53" s="19"/>
      <c r="AI53" s="18"/>
      <c r="AJ53" s="19"/>
      <c r="AK53" s="19"/>
      <c r="AL53" s="17"/>
      <c r="AM53" s="19"/>
      <c r="AN53" s="18"/>
      <c r="AO53" s="16"/>
      <c r="AP53" s="16"/>
      <c r="AQ53" s="17"/>
      <c r="AR53" s="19"/>
      <c r="AS53" s="18"/>
      <c r="AT53" s="19"/>
      <c r="AU53" s="19"/>
      <c r="AV53" s="17"/>
      <c r="AW53" s="19"/>
      <c r="AX53" s="18"/>
      <c r="AY53" s="16"/>
      <c r="AZ53" s="16"/>
      <c r="BA53" s="17"/>
      <c r="BB53" s="19"/>
      <c r="BC53" s="18"/>
      <c r="BD53" s="19"/>
      <c r="BE53" s="19"/>
      <c r="BF53" s="17"/>
      <c r="BG53" s="19"/>
      <c r="BH53" s="18"/>
    </row>
    <row r="54" spans="1:60" ht="30.95" customHeight="1">
      <c r="A54" s="19"/>
      <c r="B54" s="19"/>
      <c r="C54" s="17"/>
      <c r="D54" s="19"/>
      <c r="E54" s="18"/>
      <c r="F54" s="19"/>
      <c r="G54" s="19"/>
      <c r="H54" s="17"/>
      <c r="I54" s="19"/>
      <c r="J54" s="18"/>
      <c r="M54" s="17"/>
      <c r="N54" s="19"/>
      <c r="O54" s="18"/>
      <c r="R54" s="17"/>
      <c r="S54" s="19"/>
      <c r="T54" s="18"/>
      <c r="W54" s="8" t="s">
        <v>54</v>
      </c>
      <c r="X54" s="116">
        <f>SUMIF(AC11:AC15,"*",AD11:AD15)</f>
        <v>0</v>
      </c>
      <c r="Y54" s="116"/>
      <c r="Z54" s="11"/>
      <c r="AA54" s="11"/>
      <c r="AB54" s="8"/>
      <c r="AC54" s="117"/>
      <c r="AD54" s="118"/>
      <c r="AE54" s="19"/>
      <c r="AF54" s="19"/>
      <c r="AG54" s="17"/>
      <c r="AH54" s="19"/>
      <c r="AI54" s="18"/>
      <c r="AJ54" s="19"/>
      <c r="AK54" s="19"/>
      <c r="AL54" s="17"/>
      <c r="AM54" s="19"/>
      <c r="AN54" s="18"/>
      <c r="AO54" s="19"/>
      <c r="AP54" s="19"/>
      <c r="AQ54" s="17"/>
      <c r="AR54" s="19"/>
      <c r="AS54" s="18"/>
      <c r="AT54" s="19"/>
      <c r="AU54" s="19"/>
      <c r="AV54" s="17"/>
      <c r="AW54" s="19"/>
      <c r="AX54" s="18"/>
      <c r="AY54" s="19"/>
      <c r="AZ54" s="19"/>
      <c r="BA54" s="17"/>
      <c r="BB54" s="19"/>
      <c r="BC54" s="18"/>
      <c r="BD54" s="19"/>
      <c r="BE54" s="19"/>
      <c r="BF54" s="17"/>
      <c r="BG54" s="19"/>
      <c r="BH54" s="18"/>
    </row>
    <row r="55" spans="1:60" ht="30.95" customHeight="1">
      <c r="A55" s="19"/>
      <c r="B55" s="19"/>
      <c r="C55" s="17"/>
      <c r="D55" s="19"/>
      <c r="E55" s="19"/>
      <c r="F55" s="19"/>
      <c r="G55" s="19"/>
      <c r="H55" s="17"/>
      <c r="I55" s="19"/>
      <c r="J55" s="19"/>
      <c r="M55" s="17"/>
      <c r="N55" s="19"/>
      <c r="O55" s="19"/>
      <c r="R55" s="17"/>
      <c r="S55" s="19"/>
      <c r="T55" s="19"/>
      <c r="W55" s="17"/>
      <c r="X55" s="19"/>
      <c r="Y55" s="19"/>
      <c r="AE55" s="19"/>
      <c r="AF55" s="19"/>
      <c r="AG55" s="17"/>
      <c r="AH55" s="19"/>
      <c r="AI55" s="19"/>
      <c r="AJ55" s="19"/>
      <c r="AK55" s="19"/>
      <c r="AL55" s="17"/>
      <c r="AM55" s="19"/>
      <c r="AN55" s="19"/>
      <c r="AO55" s="19"/>
      <c r="AP55" s="19"/>
      <c r="AQ55" s="17"/>
      <c r="AR55" s="19"/>
      <c r="AS55" s="19"/>
      <c r="AT55" s="19"/>
      <c r="AU55" s="19"/>
      <c r="AV55" s="17"/>
      <c r="AW55" s="19"/>
      <c r="AX55" s="19"/>
      <c r="AY55" s="19"/>
      <c r="AZ55" s="19"/>
      <c r="BA55" s="17"/>
      <c r="BB55" s="19"/>
      <c r="BC55" s="19"/>
      <c r="BD55" s="19"/>
      <c r="BE55" s="19"/>
      <c r="BF55" s="17"/>
      <c r="BG55" s="19"/>
      <c r="BH55" s="19"/>
    </row>
    <row r="56" spans="1:60" ht="30.95" customHeight="1">
      <c r="A56" s="19"/>
      <c r="B56" s="19"/>
      <c r="C56" s="17"/>
      <c r="D56" s="19"/>
      <c r="E56" s="19"/>
      <c r="F56" s="19"/>
      <c r="G56" s="19"/>
      <c r="H56" s="17"/>
      <c r="I56" s="19"/>
      <c r="J56" s="19"/>
      <c r="M56" s="17"/>
      <c r="N56" s="19"/>
      <c r="O56" s="19"/>
      <c r="R56" s="17"/>
      <c r="S56" s="19"/>
      <c r="T56" s="19"/>
      <c r="W56" s="17"/>
      <c r="X56" s="19"/>
      <c r="Y56" s="19"/>
      <c r="AE56" s="19"/>
      <c r="AF56" s="19"/>
      <c r="AG56" s="17"/>
      <c r="AH56" s="19"/>
      <c r="AI56" s="19"/>
      <c r="AJ56" s="19"/>
      <c r="AK56" s="19"/>
      <c r="AL56" s="17"/>
      <c r="AM56" s="19"/>
      <c r="AN56" s="19"/>
      <c r="AO56" s="19"/>
      <c r="AP56" s="19"/>
      <c r="AQ56" s="17"/>
      <c r="AR56" s="19"/>
      <c r="AS56" s="19"/>
      <c r="AT56" s="19"/>
      <c r="AU56" s="19"/>
      <c r="AV56" s="17"/>
      <c r="AW56" s="19"/>
      <c r="AX56" s="19"/>
      <c r="AY56" s="19"/>
      <c r="AZ56" s="19"/>
      <c r="BA56" s="17"/>
      <c r="BB56" s="19"/>
      <c r="BC56" s="19"/>
      <c r="BD56" s="19"/>
      <c r="BE56" s="19"/>
      <c r="BF56" s="17"/>
      <c r="BG56" s="19"/>
      <c r="BH56" s="19"/>
    </row>
    <row r="57" spans="1:60" ht="30.95" customHeight="1">
      <c r="A57" s="19"/>
      <c r="B57" s="19"/>
      <c r="C57" s="17"/>
      <c r="D57" s="19"/>
      <c r="E57" s="19"/>
      <c r="F57" s="19"/>
      <c r="G57" s="19"/>
      <c r="H57" s="17"/>
      <c r="I57" s="19"/>
      <c r="J57" s="19"/>
      <c r="M57" s="17"/>
      <c r="N57" s="19"/>
      <c r="O57" s="19"/>
      <c r="R57" s="17"/>
      <c r="S57" s="19"/>
      <c r="T57" s="19"/>
      <c r="W57" s="17"/>
      <c r="X57" s="19"/>
      <c r="Y57" s="5"/>
      <c r="Z57" s="2"/>
      <c r="AA57" s="2"/>
      <c r="AB57" s="3"/>
      <c r="AC57" s="5"/>
      <c r="AD57" s="2"/>
      <c r="AE57" s="19"/>
      <c r="AF57" s="19"/>
      <c r="AG57" s="17"/>
      <c r="AH57" s="19"/>
      <c r="AI57" s="19"/>
      <c r="AJ57" s="19"/>
      <c r="AK57" s="19"/>
      <c r="AL57" s="17"/>
      <c r="AM57" s="19"/>
      <c r="AN57" s="19"/>
      <c r="AO57" s="19"/>
      <c r="AP57" s="19"/>
      <c r="AQ57" s="17"/>
      <c r="AR57" s="19"/>
      <c r="AS57" s="19"/>
      <c r="AT57" s="19"/>
      <c r="AU57" s="19"/>
      <c r="AV57" s="17"/>
      <c r="AW57" s="19"/>
      <c r="AX57" s="19"/>
      <c r="AY57" s="19"/>
      <c r="AZ57" s="19"/>
      <c r="BA57" s="17"/>
      <c r="BB57" s="19"/>
      <c r="BC57" s="19"/>
      <c r="BD57" s="19"/>
      <c r="BE57" s="19"/>
      <c r="BF57" s="17"/>
      <c r="BG57" s="19"/>
      <c r="BH57" s="19"/>
    </row>
    <row r="58" spans="1:60" ht="30.95" customHeight="1">
      <c r="A58" s="19"/>
      <c r="B58" s="19"/>
      <c r="C58" s="17"/>
      <c r="D58" s="19"/>
      <c r="E58" s="19"/>
      <c r="F58" s="19"/>
      <c r="G58" s="19"/>
      <c r="H58" s="17"/>
      <c r="I58" s="19"/>
      <c r="J58" s="19"/>
      <c r="M58" s="17"/>
      <c r="N58" s="19"/>
      <c r="O58" s="19"/>
      <c r="R58" s="17"/>
      <c r="S58" s="19"/>
      <c r="T58" s="19"/>
      <c r="W58" s="17"/>
      <c r="X58" s="19"/>
      <c r="Y58" s="5"/>
      <c r="Z58" s="2"/>
      <c r="AA58" s="2"/>
      <c r="AB58" s="3"/>
      <c r="AC58" s="5"/>
      <c r="AD58" s="2"/>
      <c r="AE58" s="19"/>
      <c r="AF58" s="19"/>
      <c r="AG58" s="17"/>
      <c r="AH58" s="19"/>
      <c r="AI58" s="19"/>
      <c r="AJ58" s="19"/>
      <c r="AK58" s="19"/>
      <c r="AL58" s="17"/>
      <c r="AM58" s="19"/>
      <c r="AN58" s="19"/>
      <c r="AO58" s="19"/>
      <c r="AP58" s="19"/>
      <c r="AQ58" s="17"/>
      <c r="AR58" s="19"/>
      <c r="AS58" s="19"/>
      <c r="AT58" s="19"/>
      <c r="AU58" s="19"/>
      <c r="AV58" s="17"/>
      <c r="AW58" s="19"/>
      <c r="AX58" s="19"/>
      <c r="AY58" s="19"/>
      <c r="AZ58" s="19"/>
      <c r="BA58" s="17"/>
      <c r="BB58" s="19"/>
      <c r="BC58" s="19"/>
      <c r="BD58" s="19"/>
      <c r="BE58" s="19"/>
      <c r="BF58" s="17"/>
      <c r="BG58" s="19"/>
      <c r="BH58" s="19"/>
    </row>
    <row r="59" spans="1:60" ht="30.95" customHeight="1">
      <c r="A59" s="19"/>
      <c r="B59" s="19"/>
      <c r="C59" s="17"/>
      <c r="D59" s="19"/>
      <c r="E59" s="19"/>
      <c r="F59" s="19"/>
      <c r="G59" s="19"/>
      <c r="H59" s="17"/>
      <c r="I59" s="19"/>
      <c r="J59" s="19"/>
      <c r="M59" s="17"/>
      <c r="N59" s="19"/>
      <c r="O59" s="19"/>
      <c r="R59" s="17"/>
      <c r="S59" s="19"/>
      <c r="T59" s="19"/>
      <c r="W59" s="17"/>
      <c r="X59" s="19"/>
      <c r="Y59" s="19"/>
      <c r="AE59" s="19"/>
      <c r="AF59" s="19"/>
      <c r="AG59" s="17"/>
      <c r="AH59" s="19"/>
      <c r="AI59" s="19"/>
      <c r="AJ59" s="19"/>
      <c r="AK59" s="19"/>
      <c r="AL59" s="17"/>
      <c r="AM59" s="19"/>
      <c r="AN59" s="19"/>
      <c r="AO59" s="19"/>
      <c r="AP59" s="19"/>
      <c r="AQ59" s="17"/>
      <c r="AR59" s="19"/>
      <c r="AS59" s="19"/>
      <c r="AT59" s="19"/>
      <c r="AU59" s="19"/>
      <c r="AV59" s="17"/>
      <c r="AW59" s="19"/>
      <c r="AX59" s="19"/>
      <c r="AY59" s="19"/>
      <c r="AZ59" s="19"/>
      <c r="BA59" s="17"/>
      <c r="BB59" s="19"/>
      <c r="BC59" s="19"/>
      <c r="BD59" s="19"/>
      <c r="BE59" s="19"/>
      <c r="BF59" s="17"/>
      <c r="BG59" s="19"/>
      <c r="BH59" s="19"/>
    </row>
  </sheetData>
  <mergeCells count="50">
    <mergeCell ref="BA9:BC9"/>
    <mergeCell ref="BD9:BE9"/>
    <mergeCell ref="AB9:AD9"/>
    <mergeCell ref="A9:B9"/>
    <mergeCell ref="C9:E9"/>
    <mergeCell ref="F9:G9"/>
    <mergeCell ref="H9:J9"/>
    <mergeCell ref="K9:L9"/>
    <mergeCell ref="Z9:AA9"/>
    <mergeCell ref="M9:O9"/>
    <mergeCell ref="P9:Q9"/>
    <mergeCell ref="R9:T9"/>
    <mergeCell ref="U9:V9"/>
    <mergeCell ref="W9:Y9"/>
    <mergeCell ref="AO9:AP9"/>
    <mergeCell ref="AQ9:AS9"/>
    <mergeCell ref="AT9:AU9"/>
    <mergeCell ref="AV9:AX9"/>
    <mergeCell ref="AY9:AZ9"/>
    <mergeCell ref="AC16:AD16"/>
    <mergeCell ref="AE9:AF9"/>
    <mergeCell ref="AG9:AI9"/>
    <mergeCell ref="AJ9:AK9"/>
    <mergeCell ref="AL9:AN9"/>
    <mergeCell ref="Z18:AA18"/>
    <mergeCell ref="AB18:AD18"/>
    <mergeCell ref="BG19:BH19"/>
    <mergeCell ref="BD22:BE22"/>
    <mergeCell ref="BF22:BH22"/>
    <mergeCell ref="N26:O26"/>
    <mergeCell ref="K29:L29"/>
    <mergeCell ref="M29:O29"/>
    <mergeCell ref="BG32:BH32"/>
    <mergeCell ref="BD35:BE35"/>
    <mergeCell ref="BF35:BH35"/>
    <mergeCell ref="BB52:BC52"/>
    <mergeCell ref="BG52:BH52"/>
    <mergeCell ref="X53:Y53"/>
    <mergeCell ref="AC53:AD53"/>
    <mergeCell ref="D52:E52"/>
    <mergeCell ref="I52:J52"/>
    <mergeCell ref="N52:O52"/>
    <mergeCell ref="S52:T52"/>
    <mergeCell ref="AC52:AD52"/>
    <mergeCell ref="AH52:AI52"/>
    <mergeCell ref="X54:Y54"/>
    <mergeCell ref="AC54:AD54"/>
    <mergeCell ref="AM52:AN52"/>
    <mergeCell ref="AR52:AS52"/>
    <mergeCell ref="AW52:AX52"/>
  </mergeCells>
  <phoneticPr fontId="8"/>
  <conditionalFormatting sqref="C6:C7">
    <cfRule type="cellIs" dxfId="34" priority="32" operator="equal">
      <formula>0</formula>
    </cfRule>
  </conditionalFormatting>
  <conditionalFormatting sqref="C11 E11:E51 A12:C51">
    <cfRule type="expression" dxfId="33" priority="52">
      <formula>$D11&lt;&gt;""</formula>
    </cfRule>
  </conditionalFormatting>
  <conditionalFormatting sqref="H11 J11:J51 F12:H51">
    <cfRule type="expression" dxfId="32" priority="51">
      <formula>$I11&lt;&gt;""</formula>
    </cfRule>
  </conditionalFormatting>
  <conditionalFormatting sqref="M7">
    <cfRule type="cellIs" dxfId="31" priority="31" operator="equal">
      <formula>0</formula>
    </cfRule>
  </conditionalFormatting>
  <conditionalFormatting sqref="M11 O11:O25 K12:M25 O31:O51 K32:M51">
    <cfRule type="expression" dxfId="30" priority="50">
      <formula>$N11&lt;&gt;""</formula>
    </cfRule>
  </conditionalFormatting>
  <conditionalFormatting sqref="M31">
    <cfRule type="expression" dxfId="29" priority="49">
      <formula>$N31&lt;&gt;""</formula>
    </cfRule>
  </conditionalFormatting>
  <conditionalFormatting sqref="R11 T11:T51 P12:R51">
    <cfRule type="expression" dxfId="28" priority="48">
      <formula>$S11&lt;&gt;""</formula>
    </cfRule>
  </conditionalFormatting>
  <conditionalFormatting sqref="U12:W52">
    <cfRule type="expression" dxfId="27" priority="4">
      <formula>$X12&lt;&gt;""</formula>
    </cfRule>
  </conditionalFormatting>
  <conditionalFormatting sqref="W7">
    <cfRule type="cellIs" dxfId="26" priority="30" operator="equal">
      <formula>0</formula>
    </cfRule>
  </conditionalFormatting>
  <conditionalFormatting sqref="W11">
    <cfRule type="expression" dxfId="25" priority="47">
      <formula>$X11&lt;&gt;""</formula>
    </cfRule>
  </conditionalFormatting>
  <conditionalFormatting sqref="Y11">
    <cfRule type="expression" dxfId="24" priority="26">
      <formula>$X11&lt;&gt;""</formula>
    </cfRule>
  </conditionalFormatting>
  <conditionalFormatting sqref="Z11:AB15">
    <cfRule type="expression" dxfId="23" priority="3">
      <formula>$AC11&lt;&gt;""</formula>
    </cfRule>
  </conditionalFormatting>
  <conditionalFormatting sqref="AB20 Z21:AB51">
    <cfRule type="expression" dxfId="22" priority="45">
      <formula>$AC20&lt;&gt;""</formula>
    </cfRule>
  </conditionalFormatting>
  <conditionalFormatting sqref="AD11:AD15">
    <cfRule type="expression" dxfId="21" priority="46">
      <formula>$AC11&lt;&gt;""</formula>
    </cfRule>
  </conditionalFormatting>
  <conditionalFormatting sqref="AD20:AD51">
    <cfRule type="expression" dxfId="20" priority="24">
      <formula>$AC20&lt;&gt;""</formula>
    </cfRule>
  </conditionalFormatting>
  <conditionalFormatting sqref="AE12:AG51">
    <cfRule type="expression" dxfId="19" priority="1">
      <formula>$AH12&lt;&gt;""</formula>
    </cfRule>
  </conditionalFormatting>
  <conditionalFormatting sqref="AG7">
    <cfRule type="cellIs" dxfId="18" priority="29" operator="equal">
      <formula>0</formula>
    </cfRule>
  </conditionalFormatting>
  <conditionalFormatting sqref="AG11 AI11:AI51">
    <cfRule type="expression" dxfId="17" priority="44">
      <formula>$AH11&lt;&gt;""</formula>
    </cfRule>
  </conditionalFormatting>
  <conditionalFormatting sqref="AL11:AL31">
    <cfRule type="expression" dxfId="16" priority="12">
      <formula>$AM11&lt;&gt;""</formula>
    </cfRule>
  </conditionalFormatting>
  <conditionalFormatting sqref="AN11:AN51 AJ12:AK31 AJ32:AL51">
    <cfRule type="expression" dxfId="15" priority="43">
      <formula>$AM11&lt;&gt;""</formula>
    </cfRule>
  </conditionalFormatting>
  <conditionalFormatting sqref="AQ7">
    <cfRule type="cellIs" dxfId="14" priority="28" operator="equal">
      <formula>0</formula>
    </cfRule>
  </conditionalFormatting>
  <conditionalFormatting sqref="AQ11 AS11:AS51 AO12:AQ51">
    <cfRule type="expression" dxfId="13" priority="42">
      <formula>$AR11&lt;&gt;""</formula>
    </cfRule>
  </conditionalFormatting>
  <conditionalFormatting sqref="AV11 AX11:AX51 AT12:AV51">
    <cfRule type="expression" dxfId="12" priority="41">
      <formula>$AW11&lt;&gt;""</formula>
    </cfRule>
  </conditionalFormatting>
  <conditionalFormatting sqref="BA7">
    <cfRule type="cellIs" dxfId="11" priority="27" operator="equal">
      <formula>0</formula>
    </cfRule>
  </conditionalFormatting>
  <conditionalFormatting sqref="BA11 BC11:BC51 AY12:BA51">
    <cfRule type="expression" dxfId="10" priority="40">
      <formula>$BB11&lt;&gt;""</formula>
    </cfRule>
  </conditionalFormatting>
  <conditionalFormatting sqref="BD12:BF18">
    <cfRule type="expression" dxfId="9" priority="39">
      <formula>$BG12&lt;&gt;""</formula>
    </cfRule>
  </conditionalFormatting>
  <conditionalFormatting sqref="BD25:BF31">
    <cfRule type="expression" dxfId="8" priority="38">
      <formula>$BG25&lt;&gt;""</formula>
    </cfRule>
  </conditionalFormatting>
  <conditionalFormatting sqref="BD38:BF51">
    <cfRule type="expression" dxfId="7" priority="9">
      <formula>$BG38&lt;&gt;""</formula>
    </cfRule>
  </conditionalFormatting>
  <conditionalFormatting sqref="BF11">
    <cfRule type="expression" dxfId="6" priority="35">
      <formula>$BG11&lt;&gt;""</formula>
    </cfRule>
  </conditionalFormatting>
  <conditionalFormatting sqref="BF24">
    <cfRule type="expression" dxfId="5" priority="34">
      <formula>$BG24&lt;&gt;""</formula>
    </cfRule>
  </conditionalFormatting>
  <conditionalFormatting sqref="BF37">
    <cfRule type="expression" dxfId="4" priority="33">
      <formula>$BG37&lt;&gt;""</formula>
    </cfRule>
  </conditionalFormatting>
  <conditionalFormatting sqref="BH11">
    <cfRule type="expression" dxfId="3" priority="15">
      <formula>$BB11&lt;&gt;""</formula>
    </cfRule>
  </conditionalFormatting>
  <conditionalFormatting sqref="BH12:BH18">
    <cfRule type="expression" dxfId="2" priority="18">
      <formula>$BG12&lt;&gt;""</formula>
    </cfRule>
  </conditionalFormatting>
  <conditionalFormatting sqref="BH25:BH31">
    <cfRule type="expression" dxfId="1" priority="17">
      <formula>$BG25&lt;&gt;""</formula>
    </cfRule>
  </conditionalFormatting>
  <conditionalFormatting sqref="BH38:BH51">
    <cfRule type="expression" dxfId="0" priority="10">
      <formula>$BG38&lt;&gt;""</formula>
    </cfRule>
  </conditionalFormatting>
  <printOptions horizontalCentered="1" verticalCentered="1"/>
  <pageMargins left="0" right="0" top="0" bottom="0" header="0.19685039370078741" footer="0.19685039370078741"/>
  <pageSetup paperSize="9" scale="31" orientation="landscape" r:id="rId1"/>
  <headerFooter alignWithMargins="0"/>
  <colBreaks count="5" manualBreakCount="5">
    <brk id="10" max="50" man="1"/>
    <brk id="20" max="50" man="1"/>
    <brk id="30" max="50" man="1"/>
    <brk id="40" max="50" man="1"/>
    <brk id="50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全戸</vt:lpstr>
      <vt:lpstr>集合</vt:lpstr>
      <vt:lpstr>戸建て</vt:lpstr>
      <vt:lpstr>戸建て!Print_Area</vt:lpstr>
      <vt:lpstr>集合!Print_Area</vt:lpstr>
      <vt:lpstr>全戸!Print_Area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寺島 みち代</dc:creator>
  <cp:lastModifiedBy>実 髙木</cp:lastModifiedBy>
  <cp:lastPrinted>2023-10-06T09:57:34Z</cp:lastPrinted>
  <dcterms:created xsi:type="dcterms:W3CDTF">2003-05-20T02:38:51Z</dcterms:created>
  <dcterms:modified xsi:type="dcterms:W3CDTF">2023-10-08T04:01:42Z</dcterms:modified>
</cp:coreProperties>
</file>